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<sst xmlns="http://schemas.openxmlformats.org/spreadsheetml/2006/main" count="100" uniqueCount="60">
  <si>
    <t>Polecone EK krajowe A</t>
  </si>
  <si>
    <t>Cena jednostkowa bez podatku</t>
  </si>
  <si>
    <t>Ilość</t>
  </si>
  <si>
    <t>Wartość bez podatku VAT</t>
  </si>
  <si>
    <t>ponad 100g do 350g</t>
  </si>
  <si>
    <t>ponad 500g do 1000g</t>
  </si>
  <si>
    <t>Polecone EK krajowe B</t>
  </si>
  <si>
    <t xml:space="preserve">ponad 1000g do 2000g </t>
  </si>
  <si>
    <t>do 50g</t>
  </si>
  <si>
    <t>Zwykłe EK krajowe A</t>
  </si>
  <si>
    <t>Polecone PR krajowe A</t>
  </si>
  <si>
    <t>Ekspres 24</t>
  </si>
  <si>
    <t>koperta firmowa do 1 kg</t>
  </si>
  <si>
    <t xml:space="preserve">usługa: Potwierdzenie odbioru </t>
  </si>
  <si>
    <t>Zwykłe EK krajowe B</t>
  </si>
  <si>
    <t>ponad 2kg do 5kg</t>
  </si>
  <si>
    <t>ponad 1kg do 2 kg</t>
  </si>
  <si>
    <t xml:space="preserve">Zwykłe PR zagraniczne </t>
  </si>
  <si>
    <t>do 1 kg</t>
  </si>
  <si>
    <t>ponad 1000g do 2000g</t>
  </si>
  <si>
    <t>Zwykłe PR  krajowe A</t>
  </si>
  <si>
    <t>usługa: doręczenia do 12:00</t>
  </si>
  <si>
    <t xml:space="preserve">ponad 100g do 350g </t>
  </si>
  <si>
    <t>Polecony PR krajowe B</t>
  </si>
  <si>
    <t>ponad 350g do 500g</t>
  </si>
  <si>
    <t>ponad 5kg do 10kg</t>
  </si>
  <si>
    <t>usługa: doręczenia do 8:00</t>
  </si>
  <si>
    <t>do 2 kg</t>
  </si>
  <si>
    <t>Zwykłe EK zagraniczne pozaeuro</t>
  </si>
  <si>
    <t>usługa: doręczenia do 9:00</t>
  </si>
  <si>
    <t>ponad 1kg do 2kg</t>
  </si>
  <si>
    <t xml:space="preserve">powyżej 2 kg do 5 kg </t>
  </si>
  <si>
    <t xml:space="preserve">onad 350 g do 500g </t>
  </si>
  <si>
    <t>usługa:Doręczenie do rąk własnych</t>
  </si>
  <si>
    <t>do 350g</t>
  </si>
  <si>
    <t>ponad 350g do 1000g</t>
  </si>
  <si>
    <t xml:space="preserve">do 350 g </t>
  </si>
  <si>
    <t>Zwykłe PR  krajowe B</t>
  </si>
  <si>
    <t>Polecone EK krajowe A ze zwrotnym potwierdzeniem odbioru</t>
  </si>
  <si>
    <t>Polecone EK krajowe B ze zwrotnym potwierdzeniem odbioru</t>
  </si>
  <si>
    <t>Polecone PR krajowe A ze zwrotnym potwierdzeniem odbioru</t>
  </si>
  <si>
    <t>Polecony PR krajowe B ze zwrotnym potwierdzeniem odbioru</t>
  </si>
  <si>
    <t xml:space="preserve">RAZEM   </t>
  </si>
  <si>
    <t>Cena jednostkowa brutto</t>
  </si>
  <si>
    <t>powyżej 5 kg do 10 kg</t>
  </si>
  <si>
    <t>powyżej 10 kg do 20 kg</t>
  </si>
  <si>
    <t>Paczka PR krajowa gabaryt A ze zwrotnym potwierdzeniem odbioru</t>
  </si>
  <si>
    <t>Paczki EK krajowe gabaryt B ze zwrotnym potwierdzeniem odbioru</t>
  </si>
  <si>
    <t>Paczki EK krajowe gabaryt A ze zwrotnym potwierdzeniem odbioru</t>
  </si>
  <si>
    <t>Europa - do 50g</t>
  </si>
  <si>
    <t>Europa - ponad 50g do 100g</t>
  </si>
  <si>
    <t>Europa - ponad 100g do 350g</t>
  </si>
  <si>
    <t>Europa - ponad 500g do 1000g</t>
  </si>
  <si>
    <t>Europa - ponad 1000g do 2000g</t>
  </si>
  <si>
    <t>zał nr 5</t>
  </si>
  <si>
    <t>Zwykłe EK zagraniczne Europa</t>
  </si>
  <si>
    <t>ponad 50g do 100g</t>
  </si>
  <si>
    <t>Ilość na rok</t>
  </si>
  <si>
    <t>ilość na dwa lata</t>
  </si>
  <si>
    <t>Wartość brutto na dwa lata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</si>
</sst>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  <numFmt numFmtId="170" formatCode="[$-415]d\ mmmm\ yyyy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double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double">
        <color indexed="10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 style="double">
        <color indexed="10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2" fontId="0" fillId="0" borderId="10" xfId="0" applyNumberFormat="1" applyBorder="1" applyAlignment="1">
      <alignment/>
    </xf>
    <xf numFmtId="0" fontId="4" fillId="33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7" xfId="0" applyBorder="1" applyAlignment="1">
      <alignment wrapText="1"/>
    </xf>
    <xf numFmtId="0" fontId="4" fillId="33" borderId="18" xfId="0" applyFont="1" applyFill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4" fillId="33" borderId="26" xfId="0" applyFont="1" applyFill="1" applyBorder="1" applyAlignment="1">
      <alignment wrapText="1"/>
    </xf>
    <xf numFmtId="0" fontId="0" fillId="33" borderId="2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2" fontId="0" fillId="0" borderId="17" xfId="0" applyNumberFormat="1" applyBorder="1" applyAlignment="1">
      <alignment/>
    </xf>
    <xf numFmtId="2" fontId="0" fillId="0" borderId="32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0" borderId="35" xfId="0" applyNumberFormat="1" applyBorder="1" applyAlignment="1">
      <alignment/>
    </xf>
    <xf numFmtId="0" fontId="0" fillId="33" borderId="36" xfId="0" applyFill="1" applyBorder="1" applyAlignment="1">
      <alignment/>
    </xf>
    <xf numFmtId="0" fontId="0" fillId="0" borderId="37" xfId="0" applyBorder="1" applyAlignment="1">
      <alignment/>
    </xf>
    <xf numFmtId="2" fontId="0" fillId="0" borderId="18" xfId="0" applyNumberFormat="1" applyBorder="1" applyAlignment="1">
      <alignment/>
    </xf>
    <xf numFmtId="0" fontId="4" fillId="34" borderId="10" xfId="0" applyFont="1" applyFill="1" applyBorder="1" applyAlignment="1">
      <alignment wrapText="1"/>
    </xf>
    <xf numFmtId="0" fontId="0" fillId="34" borderId="14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38" xfId="0" applyFill="1" applyBorder="1" applyAlignment="1">
      <alignment/>
    </xf>
    <xf numFmtId="0" fontId="0" fillId="0" borderId="14" xfId="0" applyBorder="1" applyAlignment="1">
      <alignment wrapText="1"/>
    </xf>
    <xf numFmtId="2" fontId="0" fillId="0" borderId="14" xfId="0" applyNumberFormat="1" applyBorder="1" applyAlignment="1">
      <alignment/>
    </xf>
    <xf numFmtId="0" fontId="0" fillId="0" borderId="0" xfId="0" applyAlignment="1">
      <alignment horizontal="center"/>
    </xf>
    <xf numFmtId="2" fontId="0" fillId="35" borderId="35" xfId="0" applyNumberFormat="1" applyFill="1" applyBorder="1" applyAlignment="1">
      <alignment/>
    </xf>
    <xf numFmtId="2" fontId="5" fillId="0" borderId="0" xfId="0" applyNumberFormat="1" applyFont="1" applyAlignment="1">
      <alignment/>
    </xf>
    <xf numFmtId="0" fontId="0" fillId="35" borderId="14" xfId="0" applyFill="1" applyBorder="1" applyAlignment="1">
      <alignment/>
    </xf>
    <xf numFmtId="0" fontId="0" fillId="0" borderId="0" xfId="0" applyFill="1" applyBorder="1" applyAlignment="1">
      <alignment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2" fontId="4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5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2" fontId="5" fillId="0" borderId="27" xfId="0" applyNumberFormat="1" applyFont="1" applyBorder="1" applyAlignment="1">
      <alignment/>
    </xf>
    <xf numFmtId="0" fontId="0" fillId="0" borderId="27" xfId="0" applyFont="1" applyBorder="1" applyAlignment="1">
      <alignment/>
    </xf>
    <xf numFmtId="2" fontId="5" fillId="0" borderId="39" xfId="0" applyNumberFormat="1" applyFont="1" applyBorder="1" applyAlignment="1">
      <alignment/>
    </xf>
    <xf numFmtId="0" fontId="3" fillId="0" borderId="39" xfId="0" applyFont="1" applyBorder="1" applyAlignment="1">
      <alignment horizontal="right"/>
    </xf>
    <xf numFmtId="0" fontId="6" fillId="0" borderId="12" xfId="0" applyFont="1" applyBorder="1" applyAlignment="1">
      <alignment horizontal="center" wrapText="1"/>
    </xf>
    <xf numFmtId="0" fontId="0" fillId="0" borderId="2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3" fillId="0" borderId="40" xfId="0" applyFont="1" applyBorder="1" applyAlignment="1">
      <alignment horizontal="center" wrapText="1"/>
    </xf>
    <xf numFmtId="2" fontId="0" fillId="0" borderId="41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38" xfId="0" applyNumberFormat="1" applyBorder="1" applyAlignment="1">
      <alignment/>
    </xf>
    <xf numFmtId="0" fontId="0" fillId="34" borderId="39" xfId="0" applyFill="1" applyBorder="1" applyAlignment="1">
      <alignment/>
    </xf>
    <xf numFmtId="2" fontId="0" fillId="0" borderId="27" xfId="0" applyNumberFormat="1" applyBorder="1" applyAlignment="1">
      <alignment/>
    </xf>
    <xf numFmtId="0" fontId="0" fillId="0" borderId="39" xfId="0" applyBorder="1" applyAlignment="1">
      <alignment/>
    </xf>
    <xf numFmtId="2" fontId="0" fillId="0" borderId="30" xfId="0" applyNumberFormat="1" applyBorder="1" applyAlignment="1">
      <alignment/>
    </xf>
    <xf numFmtId="4" fontId="0" fillId="0" borderId="27" xfId="0" applyNumberFormat="1" applyBorder="1" applyAlignment="1">
      <alignment/>
    </xf>
    <xf numFmtId="2" fontId="0" fillId="0" borderId="42" xfId="0" applyNumberFormat="1" applyBorder="1" applyAlignment="1">
      <alignment/>
    </xf>
    <xf numFmtId="2" fontId="0" fillId="0" borderId="43" xfId="0" applyNumberForma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3"/>
  <sheetViews>
    <sheetView tabSelected="1" zoomScalePageLayoutView="0" workbookViewId="0" topLeftCell="A1">
      <selection activeCell="N3" sqref="N3"/>
    </sheetView>
  </sheetViews>
  <sheetFormatPr defaultColWidth="9.140625" defaultRowHeight="12.75"/>
  <cols>
    <col min="1" max="1" width="5.28125" style="44" customWidth="1"/>
    <col min="2" max="2" width="30.57421875" style="0" customWidth="1"/>
    <col min="3" max="3" width="7.28125" style="0" hidden="1" customWidth="1"/>
    <col min="4" max="4" width="11.00390625" style="0" hidden="1" customWidth="1"/>
    <col min="5" max="5" width="12.28125" style="0" hidden="1" customWidth="1"/>
    <col min="6" max="6" width="5.8515625" style="0" hidden="1" customWidth="1"/>
    <col min="7" max="7" width="8.140625" style="0" hidden="1" customWidth="1"/>
    <col min="8" max="8" width="10.7109375" style="0" hidden="1" customWidth="1"/>
    <col min="9" max="9" width="12.140625" style="0" hidden="1" customWidth="1"/>
    <col min="10" max="10" width="0" style="0" hidden="1" customWidth="1"/>
    <col min="11" max="12" width="7.28125" style="56" customWidth="1"/>
    <col min="13" max="13" width="11.00390625" style="0" customWidth="1"/>
    <col min="14" max="14" width="12.28125" style="0" customWidth="1"/>
    <col min="15" max="15" width="0" style="0" hidden="1" customWidth="1"/>
    <col min="16" max="16" width="7.28125" style="0" hidden="1" customWidth="1"/>
    <col min="17" max="17" width="11.00390625" style="0" hidden="1" customWidth="1"/>
    <col min="18" max="18" width="12.28125" style="0" hidden="1" customWidth="1"/>
    <col min="19" max="21" width="0" style="0" hidden="1" customWidth="1"/>
  </cols>
  <sheetData>
    <row r="1" ht="13.5" thickBot="1">
      <c r="B1" s="44" t="s">
        <v>54</v>
      </c>
    </row>
    <row r="2" spans="3:18" ht="51.75" thickTop="1">
      <c r="C2" s="2" t="s">
        <v>2</v>
      </c>
      <c r="D2" s="3" t="s">
        <v>1</v>
      </c>
      <c r="E2" s="4" t="s">
        <v>3</v>
      </c>
      <c r="G2" s="2" t="s">
        <v>2</v>
      </c>
      <c r="H2" s="3" t="s">
        <v>1</v>
      </c>
      <c r="I2" s="4" t="s">
        <v>3</v>
      </c>
      <c r="K2" s="2" t="s">
        <v>57</v>
      </c>
      <c r="L2" s="69" t="s">
        <v>58</v>
      </c>
      <c r="M2" s="66" t="s">
        <v>43</v>
      </c>
      <c r="N2" s="4" t="s">
        <v>59</v>
      </c>
      <c r="P2" s="2" t="s">
        <v>2</v>
      </c>
      <c r="Q2" s="3" t="s">
        <v>1</v>
      </c>
      <c r="R2" s="4" t="s">
        <v>3</v>
      </c>
    </row>
    <row r="3" spans="1:18" ht="12.75">
      <c r="A3" s="44">
        <v>1</v>
      </c>
      <c r="B3" s="6" t="s">
        <v>9</v>
      </c>
      <c r="C3" s="24"/>
      <c r="D3" s="23"/>
      <c r="E3" s="35"/>
      <c r="G3" s="47"/>
      <c r="H3" s="47"/>
      <c r="I3" s="47"/>
      <c r="K3" s="57"/>
      <c r="L3" s="57"/>
      <c r="M3" s="23"/>
      <c r="N3" s="35"/>
      <c r="P3" s="47"/>
      <c r="Q3" s="23"/>
      <c r="R3" s="35"/>
    </row>
    <row r="4" spans="2:21" ht="12.75">
      <c r="B4" s="1" t="s">
        <v>34</v>
      </c>
      <c r="C4" s="9">
        <v>4632</v>
      </c>
      <c r="D4" s="29">
        <v>1.75</v>
      </c>
      <c r="E4" s="34">
        <f>C4*D4</f>
        <v>8106</v>
      </c>
      <c r="G4" s="8">
        <v>5850</v>
      </c>
      <c r="H4" s="8"/>
      <c r="I4" s="8">
        <f>G4*D4</f>
        <v>10237.5</v>
      </c>
      <c r="K4" s="58">
        <v>8000</v>
      </c>
      <c r="L4" s="58">
        <f>K4*2</f>
        <v>16000</v>
      </c>
      <c r="M4" s="70"/>
      <c r="N4" s="34"/>
      <c r="P4" s="8">
        <v>5850</v>
      </c>
      <c r="Q4" s="29">
        <v>0.84</v>
      </c>
      <c r="R4" s="34">
        <f>P4*Q4</f>
        <v>4914</v>
      </c>
      <c r="T4" s="53">
        <f>I4-N4</f>
        <v>10237.5</v>
      </c>
      <c r="U4" s="53">
        <f>I4-R4</f>
        <v>5323.5</v>
      </c>
    </row>
    <row r="5" spans="2:21" ht="12.75">
      <c r="B5" s="1" t="s">
        <v>35</v>
      </c>
      <c r="C5" s="20">
        <v>44</v>
      </c>
      <c r="D5" s="10">
        <v>3.7</v>
      </c>
      <c r="E5" s="34">
        <f aca="true" t="shared" si="0" ref="E5:E63">C5*D5</f>
        <v>162.8</v>
      </c>
      <c r="G5" s="8">
        <v>55</v>
      </c>
      <c r="H5" s="8"/>
      <c r="I5" s="8">
        <f aca="true" t="shared" si="1" ref="I5:I63">G5*D5</f>
        <v>203.5</v>
      </c>
      <c r="K5" s="58">
        <v>60</v>
      </c>
      <c r="L5" s="58">
        <f aca="true" t="shared" si="2" ref="L5:L68">K5*2</f>
        <v>120</v>
      </c>
      <c r="M5" s="71"/>
      <c r="N5" s="34"/>
      <c r="P5" s="8">
        <v>55</v>
      </c>
      <c r="Q5" s="10">
        <v>0.84</v>
      </c>
      <c r="R5" s="34">
        <f>P5*Q5</f>
        <v>46.199999999999996</v>
      </c>
      <c r="T5" s="53">
        <f aca="true" t="shared" si="3" ref="T5:T63">I5-N5</f>
        <v>203.5</v>
      </c>
      <c r="U5" s="53">
        <f aca="true" t="shared" si="4" ref="U5:U63">I5-R5</f>
        <v>157.3</v>
      </c>
    </row>
    <row r="6" spans="2:21" ht="12.75">
      <c r="B6" s="1" t="s">
        <v>19</v>
      </c>
      <c r="C6" s="36">
        <v>4</v>
      </c>
      <c r="D6" s="37">
        <v>6.3</v>
      </c>
      <c r="E6" s="34">
        <f t="shared" si="0"/>
        <v>25.2</v>
      </c>
      <c r="G6" s="8">
        <v>5</v>
      </c>
      <c r="H6" s="8"/>
      <c r="I6" s="8">
        <f t="shared" si="1"/>
        <v>31.5</v>
      </c>
      <c r="K6" s="58">
        <v>5</v>
      </c>
      <c r="L6" s="58">
        <f t="shared" si="2"/>
        <v>10</v>
      </c>
      <c r="M6" s="72"/>
      <c r="N6" s="34"/>
      <c r="P6" s="8">
        <v>5</v>
      </c>
      <c r="Q6" s="37">
        <v>0.84</v>
      </c>
      <c r="R6" s="34">
        <f>P6*Q6</f>
        <v>4.2</v>
      </c>
      <c r="T6" s="53">
        <f t="shared" si="3"/>
        <v>31.5</v>
      </c>
      <c r="U6" s="53">
        <f t="shared" si="4"/>
        <v>27.3</v>
      </c>
    </row>
    <row r="7" spans="1:21" ht="12.75">
      <c r="A7" s="44">
        <v>2</v>
      </c>
      <c r="B7" s="6" t="s">
        <v>14</v>
      </c>
      <c r="C7" s="24"/>
      <c r="D7" s="23"/>
      <c r="E7" s="45"/>
      <c r="G7" s="47"/>
      <c r="H7" s="47"/>
      <c r="I7" s="47"/>
      <c r="K7" s="57"/>
      <c r="L7" s="57"/>
      <c r="M7" s="23"/>
      <c r="N7" s="45"/>
      <c r="P7" s="47"/>
      <c r="Q7" s="23"/>
      <c r="R7" s="45"/>
      <c r="T7" s="53"/>
      <c r="U7" s="53"/>
    </row>
    <row r="8" spans="2:21" ht="12.75">
      <c r="B8" s="38" t="s">
        <v>34</v>
      </c>
      <c r="C8" s="39">
        <v>1</v>
      </c>
      <c r="D8" s="39">
        <v>3.75</v>
      </c>
      <c r="E8" s="34">
        <f t="shared" si="0"/>
        <v>3.75</v>
      </c>
      <c r="G8" s="8">
        <v>1</v>
      </c>
      <c r="H8" s="8"/>
      <c r="I8" s="8">
        <f t="shared" si="1"/>
        <v>3.75</v>
      </c>
      <c r="K8" s="58">
        <v>100</v>
      </c>
      <c r="L8" s="58">
        <f t="shared" si="2"/>
        <v>200</v>
      </c>
      <c r="M8" s="73"/>
      <c r="N8" s="34"/>
      <c r="P8" s="8">
        <v>1</v>
      </c>
      <c r="Q8" s="39">
        <v>0.95</v>
      </c>
      <c r="R8" s="34">
        <f>P8*Q8</f>
        <v>0.95</v>
      </c>
      <c r="T8" s="53">
        <f t="shared" si="3"/>
        <v>3.75</v>
      </c>
      <c r="U8" s="53">
        <f t="shared" si="4"/>
        <v>2.8</v>
      </c>
    </row>
    <row r="9" spans="2:21" ht="12.75">
      <c r="B9" s="1" t="s">
        <v>35</v>
      </c>
      <c r="C9" s="8">
        <v>93</v>
      </c>
      <c r="D9" s="5">
        <v>4.75</v>
      </c>
      <c r="E9" s="34">
        <f t="shared" si="0"/>
        <v>441.75</v>
      </c>
      <c r="G9" s="8">
        <v>117</v>
      </c>
      <c r="H9" s="8"/>
      <c r="I9" s="8">
        <f t="shared" si="1"/>
        <v>555.75</v>
      </c>
      <c r="K9" s="58">
        <v>5</v>
      </c>
      <c r="L9" s="58">
        <f t="shared" si="2"/>
        <v>10</v>
      </c>
      <c r="M9" s="74"/>
      <c r="N9" s="34"/>
      <c r="P9" s="8">
        <v>117</v>
      </c>
      <c r="Q9" s="5">
        <v>0.95</v>
      </c>
      <c r="R9" s="34">
        <f>P9*Q9</f>
        <v>111.14999999999999</v>
      </c>
      <c r="T9" s="53">
        <f t="shared" si="3"/>
        <v>555.75</v>
      </c>
      <c r="U9" s="53">
        <f t="shared" si="4"/>
        <v>444.6</v>
      </c>
    </row>
    <row r="10" spans="2:21" ht="12.75">
      <c r="B10" s="1" t="s">
        <v>19</v>
      </c>
      <c r="C10" s="8">
        <v>4</v>
      </c>
      <c r="D10" s="5">
        <v>7.3</v>
      </c>
      <c r="E10" s="34">
        <f t="shared" si="0"/>
        <v>29.2</v>
      </c>
      <c r="G10" s="8">
        <v>5</v>
      </c>
      <c r="H10" s="8"/>
      <c r="I10" s="8">
        <f t="shared" si="1"/>
        <v>36.5</v>
      </c>
      <c r="K10" s="58">
        <v>5</v>
      </c>
      <c r="L10" s="58">
        <f t="shared" si="2"/>
        <v>10</v>
      </c>
      <c r="M10" s="74"/>
      <c r="N10" s="34"/>
      <c r="P10" s="8">
        <v>5</v>
      </c>
      <c r="Q10" s="5">
        <v>0.95</v>
      </c>
      <c r="R10" s="34">
        <f>P10*Q10</f>
        <v>4.75</v>
      </c>
      <c r="T10" s="53">
        <f t="shared" si="3"/>
        <v>36.5</v>
      </c>
      <c r="U10" s="53">
        <f t="shared" si="4"/>
        <v>31.75</v>
      </c>
    </row>
    <row r="11" spans="1:21" ht="12.75">
      <c r="A11" s="44">
        <v>3</v>
      </c>
      <c r="B11" s="13" t="s">
        <v>0</v>
      </c>
      <c r="C11" s="24"/>
      <c r="D11" s="23"/>
      <c r="E11" s="45"/>
      <c r="G11" s="47"/>
      <c r="H11" s="47"/>
      <c r="I11" s="47"/>
      <c r="K11" s="57"/>
      <c r="L11" s="57"/>
      <c r="M11" s="23"/>
      <c r="N11" s="45"/>
      <c r="P11" s="47"/>
      <c r="Q11" s="23"/>
      <c r="R11" s="45"/>
      <c r="T11" s="53"/>
      <c r="U11" s="53"/>
    </row>
    <row r="12" spans="2:21" ht="12.75">
      <c r="B12" s="1" t="s">
        <v>36</v>
      </c>
      <c r="C12" s="8">
        <v>2760</v>
      </c>
      <c r="D12" s="5">
        <v>4.2</v>
      </c>
      <c r="E12" s="34">
        <f t="shared" si="0"/>
        <v>11592</v>
      </c>
      <c r="G12" s="8">
        <v>3486</v>
      </c>
      <c r="H12" s="8"/>
      <c r="I12" s="8">
        <f t="shared" si="1"/>
        <v>14641.2</v>
      </c>
      <c r="K12" s="58">
        <v>1000</v>
      </c>
      <c r="L12" s="58">
        <f t="shared" si="2"/>
        <v>2000</v>
      </c>
      <c r="M12" s="74"/>
      <c r="N12" s="34"/>
      <c r="P12" s="8">
        <v>3486</v>
      </c>
      <c r="Q12" s="5">
        <v>3.05</v>
      </c>
      <c r="R12" s="34">
        <f>P12*Q12</f>
        <v>10632.3</v>
      </c>
      <c r="T12" s="53">
        <f t="shared" si="3"/>
        <v>14641.2</v>
      </c>
      <c r="U12" s="53">
        <f t="shared" si="4"/>
        <v>4008.9000000000015</v>
      </c>
    </row>
    <row r="13" spans="2:21" ht="12.75">
      <c r="B13" s="1" t="s">
        <v>35</v>
      </c>
      <c r="C13" s="9">
        <v>1</v>
      </c>
      <c r="D13" s="29">
        <v>5.9</v>
      </c>
      <c r="E13" s="34">
        <f t="shared" si="0"/>
        <v>5.9</v>
      </c>
      <c r="G13" s="8">
        <v>1</v>
      </c>
      <c r="H13" s="8"/>
      <c r="I13" s="8">
        <f t="shared" si="1"/>
        <v>5.9</v>
      </c>
      <c r="K13" s="58">
        <v>10</v>
      </c>
      <c r="L13" s="58">
        <f t="shared" si="2"/>
        <v>20</v>
      </c>
      <c r="M13" s="70"/>
      <c r="N13" s="34"/>
      <c r="P13" s="8">
        <v>1</v>
      </c>
      <c r="Q13" s="29">
        <v>3.05</v>
      </c>
      <c r="R13" s="34">
        <f>P13*Q13</f>
        <v>3.05</v>
      </c>
      <c r="T13" s="53">
        <f t="shared" si="3"/>
        <v>5.9</v>
      </c>
      <c r="U13" s="53">
        <f t="shared" si="4"/>
        <v>2.8500000000000005</v>
      </c>
    </row>
    <row r="14" spans="2:21" ht="12.75">
      <c r="B14" s="1" t="s">
        <v>19</v>
      </c>
      <c r="C14" s="8">
        <v>1</v>
      </c>
      <c r="D14" s="5">
        <v>4.2</v>
      </c>
      <c r="E14" s="34">
        <f t="shared" si="0"/>
        <v>4.2</v>
      </c>
      <c r="G14" s="8">
        <v>1</v>
      </c>
      <c r="H14" s="8"/>
      <c r="I14" s="8">
        <f t="shared" si="1"/>
        <v>4.2</v>
      </c>
      <c r="K14" s="58">
        <v>10</v>
      </c>
      <c r="L14" s="58">
        <f t="shared" si="2"/>
        <v>20</v>
      </c>
      <c r="M14" s="74"/>
      <c r="N14" s="34"/>
      <c r="P14" s="8">
        <v>1</v>
      </c>
      <c r="Q14" s="5">
        <v>3.05</v>
      </c>
      <c r="R14" s="34">
        <f>P14*Q14</f>
        <v>3.05</v>
      </c>
      <c r="T14" s="53">
        <f t="shared" si="3"/>
        <v>4.2</v>
      </c>
      <c r="U14" s="53">
        <f t="shared" si="4"/>
        <v>1.1500000000000004</v>
      </c>
    </row>
    <row r="15" spans="1:21" ht="38.25">
      <c r="A15" s="44">
        <v>5</v>
      </c>
      <c r="B15" s="13" t="s">
        <v>38</v>
      </c>
      <c r="C15" s="24"/>
      <c r="D15" s="23"/>
      <c r="E15" s="45"/>
      <c r="G15" s="47"/>
      <c r="H15" s="47"/>
      <c r="I15" s="47"/>
      <c r="K15" s="57"/>
      <c r="L15" s="57"/>
      <c r="M15" s="23"/>
      <c r="N15" s="45"/>
      <c r="P15" s="47"/>
      <c r="Q15" s="23"/>
      <c r="R15" s="45"/>
      <c r="T15" s="53"/>
      <c r="U15" s="53"/>
    </row>
    <row r="16" spans="2:21" ht="12.75">
      <c r="B16" s="1" t="s">
        <v>36</v>
      </c>
      <c r="C16" s="8">
        <v>21619</v>
      </c>
      <c r="D16" s="5">
        <v>6.1</v>
      </c>
      <c r="E16" s="34">
        <f t="shared" si="0"/>
        <v>131875.9</v>
      </c>
      <c r="G16" s="8">
        <v>27308</v>
      </c>
      <c r="H16" s="8"/>
      <c r="I16" s="8">
        <f t="shared" si="1"/>
        <v>166578.8</v>
      </c>
      <c r="K16" s="58">
        <v>15000</v>
      </c>
      <c r="L16" s="58">
        <f t="shared" si="2"/>
        <v>30000</v>
      </c>
      <c r="M16" s="74"/>
      <c r="N16" s="34"/>
      <c r="P16" s="8">
        <v>27308</v>
      </c>
      <c r="Q16" s="5">
        <v>3.66</v>
      </c>
      <c r="R16" s="34">
        <f>P16*Q16</f>
        <v>99947.28</v>
      </c>
      <c r="T16" s="53">
        <f t="shared" si="3"/>
        <v>166578.8</v>
      </c>
      <c r="U16" s="53">
        <f t="shared" si="4"/>
        <v>66631.51999999999</v>
      </c>
    </row>
    <row r="17" spans="2:21" ht="12.75">
      <c r="B17" s="1" t="s">
        <v>35</v>
      </c>
      <c r="C17" s="9">
        <v>13</v>
      </c>
      <c r="D17" s="29">
        <v>7.8</v>
      </c>
      <c r="E17" s="34">
        <f t="shared" si="0"/>
        <v>101.39999999999999</v>
      </c>
      <c r="G17" s="8">
        <v>16</v>
      </c>
      <c r="H17" s="8"/>
      <c r="I17" s="8">
        <f t="shared" si="1"/>
        <v>124.8</v>
      </c>
      <c r="K17" s="58">
        <v>20</v>
      </c>
      <c r="L17" s="58">
        <f t="shared" si="2"/>
        <v>40</v>
      </c>
      <c r="M17" s="70"/>
      <c r="N17" s="34"/>
      <c r="P17" s="8">
        <v>16</v>
      </c>
      <c r="Q17" s="29">
        <v>3.66</v>
      </c>
      <c r="R17" s="34">
        <f>P17*Q17</f>
        <v>58.56</v>
      </c>
      <c r="T17" s="53">
        <f t="shared" si="3"/>
        <v>124.8</v>
      </c>
      <c r="U17" s="53">
        <f t="shared" si="4"/>
        <v>66.24</v>
      </c>
    </row>
    <row r="18" spans="2:21" ht="12.75">
      <c r="B18" s="1" t="s">
        <v>19</v>
      </c>
      <c r="C18" s="8">
        <v>1</v>
      </c>
      <c r="D18" s="5">
        <v>6.1</v>
      </c>
      <c r="E18" s="34">
        <f t="shared" si="0"/>
        <v>6.1</v>
      </c>
      <c r="G18" s="8">
        <v>1</v>
      </c>
      <c r="H18" s="8"/>
      <c r="I18" s="8">
        <f t="shared" si="1"/>
        <v>6.1</v>
      </c>
      <c r="K18" s="58">
        <v>20</v>
      </c>
      <c r="L18" s="58">
        <f t="shared" si="2"/>
        <v>40</v>
      </c>
      <c r="M18" s="74"/>
      <c r="N18" s="34"/>
      <c r="P18" s="8">
        <v>1</v>
      </c>
      <c r="Q18" s="5">
        <v>3.66</v>
      </c>
      <c r="R18" s="34">
        <f>P18*Q18</f>
        <v>3.66</v>
      </c>
      <c r="T18" s="53">
        <f t="shared" si="3"/>
        <v>6.1</v>
      </c>
      <c r="U18" s="53">
        <f t="shared" si="4"/>
        <v>2.4399999999999995</v>
      </c>
    </row>
    <row r="19" spans="1:21" ht="12.75">
      <c r="A19" s="44">
        <v>4</v>
      </c>
      <c r="B19" s="13" t="s">
        <v>6</v>
      </c>
      <c r="C19" s="40"/>
      <c r="D19" s="41"/>
      <c r="E19" s="45"/>
      <c r="G19" s="47"/>
      <c r="H19" s="47"/>
      <c r="I19" s="47"/>
      <c r="K19" s="57"/>
      <c r="L19" s="57"/>
      <c r="M19" s="41"/>
      <c r="N19" s="45"/>
      <c r="P19" s="47"/>
      <c r="Q19" s="41"/>
      <c r="R19" s="45"/>
      <c r="T19" s="53"/>
      <c r="U19" s="53"/>
    </row>
    <row r="20" spans="2:21" ht="12.75">
      <c r="B20" s="1" t="s">
        <v>34</v>
      </c>
      <c r="C20" s="8">
        <v>13</v>
      </c>
      <c r="D20" s="5">
        <v>7.5</v>
      </c>
      <c r="E20" s="34">
        <f t="shared" si="0"/>
        <v>97.5</v>
      </c>
      <c r="G20" s="8">
        <v>16</v>
      </c>
      <c r="H20" s="8"/>
      <c r="I20" s="8">
        <f t="shared" si="1"/>
        <v>120</v>
      </c>
      <c r="K20" s="58">
        <v>10</v>
      </c>
      <c r="L20" s="58">
        <f t="shared" si="2"/>
        <v>20</v>
      </c>
      <c r="M20" s="74"/>
      <c r="N20" s="34"/>
      <c r="P20" s="8">
        <v>16</v>
      </c>
      <c r="Q20" s="5">
        <v>3.16</v>
      </c>
      <c r="R20" s="34">
        <f>P20*Q20</f>
        <v>50.56</v>
      </c>
      <c r="T20" s="53">
        <f t="shared" si="3"/>
        <v>120</v>
      </c>
      <c r="U20" s="53">
        <f t="shared" si="4"/>
        <v>69.44</v>
      </c>
    </row>
    <row r="21" spans="2:21" ht="12.75">
      <c r="B21" s="1" t="s">
        <v>35</v>
      </c>
      <c r="C21" s="8">
        <v>2</v>
      </c>
      <c r="D21" s="5">
        <v>8.3</v>
      </c>
      <c r="E21" s="34">
        <f t="shared" si="0"/>
        <v>16.6</v>
      </c>
      <c r="G21" s="8">
        <v>2</v>
      </c>
      <c r="H21" s="8"/>
      <c r="I21" s="8">
        <f t="shared" si="1"/>
        <v>16.6</v>
      </c>
      <c r="K21" s="58">
        <v>5</v>
      </c>
      <c r="L21" s="58">
        <f t="shared" si="2"/>
        <v>10</v>
      </c>
      <c r="M21" s="74"/>
      <c r="N21" s="34"/>
      <c r="P21" s="8">
        <v>2</v>
      </c>
      <c r="Q21" s="5">
        <v>3.16</v>
      </c>
      <c r="R21" s="34">
        <f>P21*Q21</f>
        <v>6.32</v>
      </c>
      <c r="T21" s="53">
        <f t="shared" si="3"/>
        <v>16.6</v>
      </c>
      <c r="U21" s="53">
        <f t="shared" si="4"/>
        <v>10.280000000000001</v>
      </c>
    </row>
    <row r="22" spans="2:21" ht="12.75">
      <c r="B22" s="1" t="s">
        <v>19</v>
      </c>
      <c r="C22" s="9">
        <v>1</v>
      </c>
      <c r="D22" s="29">
        <v>9.5</v>
      </c>
      <c r="E22" s="34">
        <f t="shared" si="0"/>
        <v>9.5</v>
      </c>
      <c r="G22" s="8">
        <v>1</v>
      </c>
      <c r="H22" s="8"/>
      <c r="I22" s="8">
        <f t="shared" si="1"/>
        <v>9.5</v>
      </c>
      <c r="K22" s="58">
        <v>5</v>
      </c>
      <c r="L22" s="58">
        <f t="shared" si="2"/>
        <v>10</v>
      </c>
      <c r="M22" s="70"/>
      <c r="N22" s="34"/>
      <c r="P22" s="8">
        <v>1</v>
      </c>
      <c r="Q22" s="29">
        <v>3.16</v>
      </c>
      <c r="R22" s="34">
        <f>P22*Q22</f>
        <v>3.16</v>
      </c>
      <c r="T22" s="53">
        <f t="shared" si="3"/>
        <v>9.5</v>
      </c>
      <c r="U22" s="53">
        <f t="shared" si="4"/>
        <v>6.34</v>
      </c>
    </row>
    <row r="23" spans="1:21" ht="38.25">
      <c r="A23" s="44">
        <v>6</v>
      </c>
      <c r="B23" s="13" t="s">
        <v>39</v>
      </c>
      <c r="C23" s="40"/>
      <c r="D23" s="41"/>
      <c r="E23" s="45"/>
      <c r="G23" s="47"/>
      <c r="H23" s="47"/>
      <c r="I23" s="47"/>
      <c r="K23" s="57"/>
      <c r="L23" s="57"/>
      <c r="M23" s="41"/>
      <c r="N23" s="45"/>
      <c r="P23" s="47"/>
      <c r="Q23" s="41"/>
      <c r="R23" s="45"/>
      <c r="T23" s="53"/>
      <c r="U23" s="53"/>
    </row>
    <row r="24" spans="2:21" ht="12.75">
      <c r="B24" s="1" t="s">
        <v>34</v>
      </c>
      <c r="C24" s="8">
        <v>115</v>
      </c>
      <c r="D24" s="5">
        <v>9.4</v>
      </c>
      <c r="E24" s="34">
        <f t="shared" si="0"/>
        <v>1081</v>
      </c>
      <c r="G24" s="8">
        <v>145</v>
      </c>
      <c r="H24" s="8"/>
      <c r="I24" s="8">
        <f t="shared" si="1"/>
        <v>1363</v>
      </c>
      <c r="K24" s="58">
        <v>50</v>
      </c>
      <c r="L24" s="58">
        <f t="shared" si="2"/>
        <v>100</v>
      </c>
      <c r="M24" s="74"/>
      <c r="N24" s="34"/>
      <c r="P24" s="8">
        <v>145</v>
      </c>
      <c r="Q24" s="5">
        <v>3.77</v>
      </c>
      <c r="R24" s="34">
        <f>P24*Q24</f>
        <v>546.65</v>
      </c>
      <c r="T24" s="53">
        <f t="shared" si="3"/>
        <v>1363</v>
      </c>
      <c r="U24" s="53">
        <f t="shared" si="4"/>
        <v>816.35</v>
      </c>
    </row>
    <row r="25" spans="2:21" ht="12.75">
      <c r="B25" s="1" t="s">
        <v>35</v>
      </c>
      <c r="C25" s="8">
        <v>56</v>
      </c>
      <c r="D25" s="5">
        <v>10.2</v>
      </c>
      <c r="E25" s="34">
        <f t="shared" si="0"/>
        <v>571.1999999999999</v>
      </c>
      <c r="G25" s="8">
        <v>70</v>
      </c>
      <c r="H25" s="8"/>
      <c r="I25" s="8">
        <f t="shared" si="1"/>
        <v>714</v>
      </c>
      <c r="K25" s="58">
        <v>20</v>
      </c>
      <c r="L25" s="58">
        <f t="shared" si="2"/>
        <v>40</v>
      </c>
      <c r="M25" s="74"/>
      <c r="N25" s="34"/>
      <c r="P25" s="8">
        <v>70</v>
      </c>
      <c r="Q25" s="5">
        <v>3.77</v>
      </c>
      <c r="R25" s="34">
        <f>P25*Q25</f>
        <v>263.9</v>
      </c>
      <c r="T25" s="53">
        <f t="shared" si="3"/>
        <v>714</v>
      </c>
      <c r="U25" s="53">
        <f t="shared" si="4"/>
        <v>450.1</v>
      </c>
    </row>
    <row r="26" spans="2:21" ht="12.75">
      <c r="B26" s="1" t="s">
        <v>19</v>
      </c>
      <c r="C26" s="9">
        <v>5</v>
      </c>
      <c r="D26" s="29">
        <v>11.4</v>
      </c>
      <c r="E26" s="34">
        <f t="shared" si="0"/>
        <v>57</v>
      </c>
      <c r="G26" s="8">
        <v>6</v>
      </c>
      <c r="H26" s="8"/>
      <c r="I26" s="8">
        <f t="shared" si="1"/>
        <v>68.4</v>
      </c>
      <c r="K26" s="58">
        <v>5</v>
      </c>
      <c r="L26" s="58">
        <f t="shared" si="2"/>
        <v>10</v>
      </c>
      <c r="M26" s="70"/>
      <c r="N26" s="34"/>
      <c r="P26" s="8">
        <v>6</v>
      </c>
      <c r="Q26" s="29">
        <v>3.77</v>
      </c>
      <c r="R26" s="34">
        <f>P26*Q26</f>
        <v>22.62</v>
      </c>
      <c r="T26" s="53">
        <f t="shared" si="3"/>
        <v>68.4</v>
      </c>
      <c r="U26" s="53">
        <f t="shared" si="4"/>
        <v>45.78</v>
      </c>
    </row>
    <row r="27" spans="1:21" ht="12.75">
      <c r="A27" s="44">
        <v>7</v>
      </c>
      <c r="B27" s="6" t="s">
        <v>20</v>
      </c>
      <c r="C27" s="24"/>
      <c r="D27" s="23"/>
      <c r="E27" s="45"/>
      <c r="G27" s="47"/>
      <c r="H27" s="47"/>
      <c r="I27" s="47"/>
      <c r="K27" s="57"/>
      <c r="L27" s="57"/>
      <c r="M27" s="23"/>
      <c r="N27" s="45"/>
      <c r="P27" s="47"/>
      <c r="Q27" s="23"/>
      <c r="R27" s="45"/>
      <c r="T27" s="53"/>
      <c r="U27" s="53"/>
    </row>
    <row r="28" spans="2:21" ht="12.75">
      <c r="B28" s="1" t="s">
        <v>4</v>
      </c>
      <c r="C28" s="8">
        <v>105</v>
      </c>
      <c r="D28" s="5">
        <v>2.35</v>
      </c>
      <c r="E28" s="34">
        <f t="shared" si="0"/>
        <v>246.75</v>
      </c>
      <c r="G28" s="8">
        <v>132</v>
      </c>
      <c r="H28" s="8"/>
      <c r="I28" s="8">
        <f t="shared" si="1"/>
        <v>310.2</v>
      </c>
      <c r="K28" s="58">
        <v>100</v>
      </c>
      <c r="L28" s="58">
        <f t="shared" si="2"/>
        <v>200</v>
      </c>
      <c r="M28" s="74"/>
      <c r="N28" s="34"/>
      <c r="P28" s="8">
        <v>132</v>
      </c>
      <c r="Q28" s="5">
        <v>1.39</v>
      </c>
      <c r="R28" s="34">
        <f>P28*Q28</f>
        <v>183.48</v>
      </c>
      <c r="T28" s="53">
        <f t="shared" si="3"/>
        <v>310.2</v>
      </c>
      <c r="U28" s="54">
        <f t="shared" si="4"/>
        <v>126.72</v>
      </c>
    </row>
    <row r="29" spans="2:21" ht="12.75">
      <c r="B29" s="1" t="s">
        <v>5</v>
      </c>
      <c r="C29" s="21">
        <v>1</v>
      </c>
      <c r="D29" s="32">
        <v>4.5</v>
      </c>
      <c r="E29" s="34">
        <f t="shared" si="0"/>
        <v>4.5</v>
      </c>
      <c r="G29" s="8">
        <v>1</v>
      </c>
      <c r="H29" s="8"/>
      <c r="I29" s="8">
        <f t="shared" si="1"/>
        <v>4.5</v>
      </c>
      <c r="K29" s="58">
        <v>1</v>
      </c>
      <c r="L29" s="58">
        <f t="shared" si="2"/>
        <v>2</v>
      </c>
      <c r="M29" s="74"/>
      <c r="N29" s="34"/>
      <c r="P29" s="8">
        <v>1</v>
      </c>
      <c r="Q29" s="32">
        <v>1.39</v>
      </c>
      <c r="R29" s="34">
        <f>P29*Q29</f>
        <v>1.39</v>
      </c>
      <c r="T29" s="53">
        <f t="shared" si="3"/>
        <v>4.5</v>
      </c>
      <c r="U29" s="54">
        <f t="shared" si="4"/>
        <v>3.1100000000000003</v>
      </c>
    </row>
    <row r="30" spans="2:21" ht="12.75">
      <c r="B30" s="42" t="s">
        <v>19</v>
      </c>
      <c r="C30" s="8">
        <v>1</v>
      </c>
      <c r="D30" s="8">
        <v>8.8</v>
      </c>
      <c r="E30" s="34">
        <f t="shared" si="0"/>
        <v>8.8</v>
      </c>
      <c r="G30" s="8">
        <v>1</v>
      </c>
      <c r="H30" s="8"/>
      <c r="I30" s="8">
        <f t="shared" si="1"/>
        <v>8.8</v>
      </c>
      <c r="K30" s="58">
        <v>1</v>
      </c>
      <c r="L30" s="58">
        <f t="shared" si="2"/>
        <v>2</v>
      </c>
      <c r="M30" s="75"/>
      <c r="N30" s="34"/>
      <c r="P30" s="8">
        <v>1</v>
      </c>
      <c r="Q30" s="8">
        <v>1.39</v>
      </c>
      <c r="R30" s="34">
        <f>P30*Q30</f>
        <v>1.39</v>
      </c>
      <c r="T30" s="53">
        <f t="shared" si="3"/>
        <v>8.8</v>
      </c>
      <c r="U30" s="54">
        <f t="shared" si="4"/>
        <v>7.410000000000001</v>
      </c>
    </row>
    <row r="31" spans="1:21" ht="12.75">
      <c r="A31" s="44">
        <v>8</v>
      </c>
      <c r="B31" s="6" t="s">
        <v>37</v>
      </c>
      <c r="C31" s="24"/>
      <c r="D31" s="23"/>
      <c r="E31" s="45"/>
      <c r="G31" s="47"/>
      <c r="H31" s="47"/>
      <c r="I31" s="47"/>
      <c r="K31" s="57"/>
      <c r="L31" s="57"/>
      <c r="M31" s="23"/>
      <c r="N31" s="45"/>
      <c r="P31" s="47"/>
      <c r="Q31" s="23"/>
      <c r="R31" s="45"/>
      <c r="T31" s="53"/>
      <c r="U31" s="53"/>
    </row>
    <row r="32" spans="2:21" ht="12.75">
      <c r="B32" s="1" t="s">
        <v>4</v>
      </c>
      <c r="C32" s="8">
        <v>1</v>
      </c>
      <c r="D32" s="5">
        <v>5.1</v>
      </c>
      <c r="E32" s="34">
        <f t="shared" si="0"/>
        <v>5.1</v>
      </c>
      <c r="G32" s="8">
        <v>1</v>
      </c>
      <c r="H32" s="8"/>
      <c r="I32" s="8">
        <f t="shared" si="1"/>
        <v>5.1</v>
      </c>
      <c r="K32" s="58">
        <v>1</v>
      </c>
      <c r="L32" s="58">
        <f t="shared" si="2"/>
        <v>2</v>
      </c>
      <c r="M32" s="74"/>
      <c r="N32" s="34"/>
      <c r="P32" s="8">
        <v>1</v>
      </c>
      <c r="Q32" s="5">
        <v>1.51</v>
      </c>
      <c r="R32" s="34">
        <f>P32*Q32</f>
        <v>1.51</v>
      </c>
      <c r="T32" s="53">
        <f t="shared" si="3"/>
        <v>5.1</v>
      </c>
      <c r="U32" s="54">
        <f t="shared" si="4"/>
        <v>3.59</v>
      </c>
    </row>
    <row r="33" spans="2:21" ht="12.75">
      <c r="B33" s="1" t="s">
        <v>5</v>
      </c>
      <c r="C33" s="21">
        <v>1</v>
      </c>
      <c r="D33" s="32">
        <v>7.1</v>
      </c>
      <c r="E33" s="34">
        <f t="shared" si="0"/>
        <v>7.1</v>
      </c>
      <c r="G33" s="8">
        <v>1</v>
      </c>
      <c r="H33" s="8"/>
      <c r="I33" s="8">
        <f t="shared" si="1"/>
        <v>7.1</v>
      </c>
      <c r="K33" s="58">
        <v>1</v>
      </c>
      <c r="L33" s="58">
        <f t="shared" si="2"/>
        <v>2</v>
      </c>
      <c r="M33" s="74"/>
      <c r="N33" s="34"/>
      <c r="P33" s="8">
        <v>1</v>
      </c>
      <c r="Q33" s="32">
        <v>1.51</v>
      </c>
      <c r="R33" s="34">
        <f>P33*Q33</f>
        <v>1.51</v>
      </c>
      <c r="T33" s="53">
        <f t="shared" si="3"/>
        <v>7.1</v>
      </c>
      <c r="U33" s="54">
        <f t="shared" si="4"/>
        <v>5.59</v>
      </c>
    </row>
    <row r="34" spans="2:21" ht="12.75">
      <c r="B34" s="42" t="s">
        <v>19</v>
      </c>
      <c r="C34" s="8">
        <v>1</v>
      </c>
      <c r="D34" s="8">
        <v>10.9</v>
      </c>
      <c r="E34" s="34">
        <f t="shared" si="0"/>
        <v>10.9</v>
      </c>
      <c r="G34" s="8">
        <v>1</v>
      </c>
      <c r="H34" s="8"/>
      <c r="I34" s="8">
        <f t="shared" si="1"/>
        <v>10.9</v>
      </c>
      <c r="K34" s="58">
        <v>1</v>
      </c>
      <c r="L34" s="58">
        <f t="shared" si="2"/>
        <v>2</v>
      </c>
      <c r="M34" s="75"/>
      <c r="N34" s="34"/>
      <c r="P34" s="8">
        <v>1</v>
      </c>
      <c r="Q34" s="8">
        <v>1.51</v>
      </c>
      <c r="R34" s="34">
        <f>P34*Q34</f>
        <v>1.51</v>
      </c>
      <c r="T34" s="53">
        <f t="shared" si="3"/>
        <v>10.9</v>
      </c>
      <c r="U34" s="54">
        <f t="shared" si="4"/>
        <v>9.39</v>
      </c>
    </row>
    <row r="35" spans="1:21" ht="12.75">
      <c r="A35" s="44">
        <v>9</v>
      </c>
      <c r="B35" s="6" t="s">
        <v>10</v>
      </c>
      <c r="C35" s="24"/>
      <c r="D35" s="23"/>
      <c r="E35" s="45"/>
      <c r="G35" s="47"/>
      <c r="H35" s="47"/>
      <c r="I35" s="47"/>
      <c r="K35" s="57"/>
      <c r="L35" s="57"/>
      <c r="M35" s="23"/>
      <c r="N35" s="45"/>
      <c r="P35" s="47"/>
      <c r="Q35" s="23"/>
      <c r="R35" s="45"/>
      <c r="T35" s="53"/>
      <c r="U35" s="53"/>
    </row>
    <row r="36" spans="2:21" ht="12.75">
      <c r="B36" s="1" t="s">
        <v>4</v>
      </c>
      <c r="C36" s="8">
        <v>30</v>
      </c>
      <c r="D36" s="5">
        <v>5.5</v>
      </c>
      <c r="E36" s="34">
        <f t="shared" si="0"/>
        <v>165</v>
      </c>
      <c r="G36" s="8">
        <v>38</v>
      </c>
      <c r="H36" s="8"/>
      <c r="I36" s="8">
        <f t="shared" si="1"/>
        <v>209</v>
      </c>
      <c r="K36" s="58">
        <v>30</v>
      </c>
      <c r="L36" s="58">
        <f t="shared" si="2"/>
        <v>60</v>
      </c>
      <c r="M36" s="74"/>
      <c r="N36" s="34"/>
      <c r="P36" s="8">
        <v>38</v>
      </c>
      <c r="Q36" s="5">
        <v>3.54</v>
      </c>
      <c r="R36" s="34">
        <f>P36*Q36</f>
        <v>134.52</v>
      </c>
      <c r="T36" s="53">
        <f t="shared" si="3"/>
        <v>209</v>
      </c>
      <c r="U36" s="54">
        <f t="shared" si="4"/>
        <v>74.47999999999999</v>
      </c>
    </row>
    <row r="37" spans="2:21" ht="12.75">
      <c r="B37" s="18" t="s">
        <v>35</v>
      </c>
      <c r="C37" s="15">
        <v>1</v>
      </c>
      <c r="D37" s="10">
        <v>7.2</v>
      </c>
      <c r="E37" s="34">
        <f t="shared" si="0"/>
        <v>7.2</v>
      </c>
      <c r="G37" s="8">
        <v>1</v>
      </c>
      <c r="H37" s="8"/>
      <c r="I37" s="8">
        <f t="shared" si="1"/>
        <v>7.2</v>
      </c>
      <c r="K37" s="58">
        <v>1</v>
      </c>
      <c r="L37" s="58">
        <f t="shared" si="2"/>
        <v>2</v>
      </c>
      <c r="M37" s="71"/>
      <c r="N37" s="34"/>
      <c r="P37" s="8">
        <v>1</v>
      </c>
      <c r="Q37" s="10">
        <v>3.54</v>
      </c>
      <c r="R37" s="34">
        <f>P37*Q37</f>
        <v>3.54</v>
      </c>
      <c r="T37" s="53">
        <f t="shared" si="3"/>
        <v>7.2</v>
      </c>
      <c r="U37" s="54">
        <f t="shared" si="4"/>
        <v>3.66</v>
      </c>
    </row>
    <row r="38" spans="1:21" ht="38.25">
      <c r="A38" s="44">
        <v>10</v>
      </c>
      <c r="B38" s="6" t="s">
        <v>40</v>
      </c>
      <c r="C38" s="24"/>
      <c r="D38" s="23"/>
      <c r="E38" s="45"/>
      <c r="G38" s="47"/>
      <c r="H38" s="47"/>
      <c r="I38" s="47"/>
      <c r="K38" s="57"/>
      <c r="L38" s="57"/>
      <c r="M38" s="23"/>
      <c r="N38" s="45"/>
      <c r="P38" s="47"/>
      <c r="Q38" s="23"/>
      <c r="R38" s="45"/>
      <c r="T38" s="53"/>
      <c r="U38" s="53"/>
    </row>
    <row r="39" spans="2:21" ht="12.75">
      <c r="B39" s="1" t="s">
        <v>4</v>
      </c>
      <c r="C39" s="8">
        <v>110</v>
      </c>
      <c r="D39" s="5">
        <v>7.4</v>
      </c>
      <c r="E39" s="34">
        <f t="shared" si="0"/>
        <v>814</v>
      </c>
      <c r="G39" s="8">
        <v>139</v>
      </c>
      <c r="H39" s="8"/>
      <c r="I39" s="8">
        <f t="shared" si="1"/>
        <v>1028.6000000000001</v>
      </c>
      <c r="K39" s="58">
        <v>60</v>
      </c>
      <c r="L39" s="58">
        <f t="shared" si="2"/>
        <v>120</v>
      </c>
      <c r="M39" s="74"/>
      <c r="N39" s="34"/>
      <c r="P39" s="8">
        <v>139</v>
      </c>
      <c r="Q39" s="5">
        <v>4.19</v>
      </c>
      <c r="R39" s="34">
        <f>P39*Q39</f>
        <v>582.4100000000001</v>
      </c>
      <c r="T39" s="53">
        <f t="shared" si="3"/>
        <v>1028.6000000000001</v>
      </c>
      <c r="U39" s="54">
        <f t="shared" si="4"/>
        <v>446.19000000000005</v>
      </c>
    </row>
    <row r="40" spans="2:21" ht="12.75">
      <c r="B40" s="18" t="s">
        <v>35</v>
      </c>
      <c r="C40" s="15">
        <v>1</v>
      </c>
      <c r="D40" s="10">
        <v>9.1</v>
      </c>
      <c r="E40" s="34">
        <f t="shared" si="0"/>
        <v>9.1</v>
      </c>
      <c r="G40" s="8">
        <v>1</v>
      </c>
      <c r="H40" s="8"/>
      <c r="I40" s="8">
        <f t="shared" si="1"/>
        <v>9.1</v>
      </c>
      <c r="K40" s="58">
        <v>1</v>
      </c>
      <c r="L40" s="58">
        <f t="shared" si="2"/>
        <v>2</v>
      </c>
      <c r="M40" s="71"/>
      <c r="N40" s="34"/>
      <c r="P40" s="8">
        <v>1</v>
      </c>
      <c r="Q40" s="10">
        <v>4.19</v>
      </c>
      <c r="R40" s="34">
        <f>P40*Q40</f>
        <v>4.19</v>
      </c>
      <c r="T40" s="53">
        <f t="shared" si="3"/>
        <v>9.1</v>
      </c>
      <c r="U40" s="54">
        <f t="shared" si="4"/>
        <v>4.909999999999999</v>
      </c>
    </row>
    <row r="41" spans="1:21" ht="12.75">
      <c r="A41" s="44">
        <v>11</v>
      </c>
      <c r="B41" s="6" t="s">
        <v>23</v>
      </c>
      <c r="C41" s="24"/>
      <c r="D41" s="23"/>
      <c r="E41" s="45"/>
      <c r="G41" s="47"/>
      <c r="H41" s="47"/>
      <c r="I41" s="47"/>
      <c r="K41" s="57"/>
      <c r="L41" s="57"/>
      <c r="M41" s="23"/>
      <c r="N41" s="45"/>
      <c r="P41" s="47"/>
      <c r="Q41" s="23"/>
      <c r="R41" s="45"/>
      <c r="T41" s="53"/>
      <c r="U41" s="53"/>
    </row>
    <row r="42" spans="2:21" ht="12.75">
      <c r="B42" s="1" t="s">
        <v>22</v>
      </c>
      <c r="C42" s="8">
        <v>2</v>
      </c>
      <c r="D42" s="5">
        <v>8.3</v>
      </c>
      <c r="E42" s="34">
        <f t="shared" si="0"/>
        <v>16.6</v>
      </c>
      <c r="G42" s="8">
        <v>3</v>
      </c>
      <c r="H42" s="8"/>
      <c r="I42" s="8">
        <f t="shared" si="1"/>
        <v>24.900000000000002</v>
      </c>
      <c r="K42" s="58">
        <v>2</v>
      </c>
      <c r="L42" s="58">
        <f t="shared" si="2"/>
        <v>4</v>
      </c>
      <c r="M42" s="74"/>
      <c r="N42" s="34"/>
      <c r="P42" s="8">
        <v>3</v>
      </c>
      <c r="Q42" s="5">
        <v>3.67</v>
      </c>
      <c r="R42" s="34">
        <f>P42*Q42</f>
        <v>11.01</v>
      </c>
      <c r="T42" s="53">
        <f t="shared" si="3"/>
        <v>24.900000000000002</v>
      </c>
      <c r="U42" s="54">
        <f t="shared" si="4"/>
        <v>13.890000000000002</v>
      </c>
    </row>
    <row r="43" spans="2:21" ht="12.75">
      <c r="B43" s="12" t="s">
        <v>24</v>
      </c>
      <c r="C43" s="9">
        <v>1</v>
      </c>
      <c r="D43" s="29">
        <v>11</v>
      </c>
      <c r="E43" s="34">
        <f t="shared" si="0"/>
        <v>11</v>
      </c>
      <c r="G43" s="8">
        <v>1</v>
      </c>
      <c r="H43" s="8"/>
      <c r="I43" s="8">
        <f t="shared" si="1"/>
        <v>11</v>
      </c>
      <c r="K43" s="58">
        <v>2</v>
      </c>
      <c r="L43" s="58">
        <f t="shared" si="2"/>
        <v>4</v>
      </c>
      <c r="M43" s="70"/>
      <c r="N43" s="34"/>
      <c r="P43" s="8">
        <v>1</v>
      </c>
      <c r="Q43" s="29">
        <v>3.67</v>
      </c>
      <c r="R43" s="34">
        <f>P43*Q43</f>
        <v>3.67</v>
      </c>
      <c r="T43" s="53">
        <f t="shared" si="3"/>
        <v>11</v>
      </c>
      <c r="U43" s="54">
        <f t="shared" si="4"/>
        <v>7.33</v>
      </c>
    </row>
    <row r="44" spans="2:21" ht="12.75">
      <c r="B44" s="17" t="s">
        <v>7</v>
      </c>
      <c r="C44" s="14">
        <v>1</v>
      </c>
      <c r="D44" s="33">
        <v>14.5</v>
      </c>
      <c r="E44" s="34">
        <f t="shared" si="0"/>
        <v>14.5</v>
      </c>
      <c r="G44" s="8">
        <v>1</v>
      </c>
      <c r="H44" s="8"/>
      <c r="I44" s="8">
        <f t="shared" si="1"/>
        <v>14.5</v>
      </c>
      <c r="K44" s="58">
        <v>2</v>
      </c>
      <c r="L44" s="58">
        <f t="shared" si="2"/>
        <v>4</v>
      </c>
      <c r="M44" s="76"/>
      <c r="N44" s="34"/>
      <c r="P44" s="8">
        <v>1</v>
      </c>
      <c r="Q44" s="33">
        <v>3.67</v>
      </c>
      <c r="R44" s="34">
        <f>P44*Q44</f>
        <v>3.67</v>
      </c>
      <c r="T44" s="53">
        <f t="shared" si="3"/>
        <v>14.5</v>
      </c>
      <c r="U44" s="54">
        <f t="shared" si="4"/>
        <v>10.83</v>
      </c>
    </row>
    <row r="45" spans="1:21" ht="38.25">
      <c r="A45" s="44">
        <v>12</v>
      </c>
      <c r="B45" s="6" t="s">
        <v>41</v>
      </c>
      <c r="C45" s="24"/>
      <c r="D45" s="23"/>
      <c r="E45" s="45"/>
      <c r="G45" s="47"/>
      <c r="H45" s="47"/>
      <c r="I45" s="47"/>
      <c r="K45" s="57"/>
      <c r="L45" s="57"/>
      <c r="M45" s="23"/>
      <c r="N45" s="45"/>
      <c r="P45" s="47"/>
      <c r="Q45" s="23"/>
      <c r="R45" s="45"/>
      <c r="T45" s="53"/>
      <c r="U45" s="53"/>
    </row>
    <row r="46" spans="2:21" ht="12.75">
      <c r="B46" s="1" t="s">
        <v>22</v>
      </c>
      <c r="C46" s="8">
        <v>16</v>
      </c>
      <c r="D46" s="5">
        <v>10.2</v>
      </c>
      <c r="E46" s="34">
        <f t="shared" si="0"/>
        <v>163.2</v>
      </c>
      <c r="G46" s="8">
        <v>20</v>
      </c>
      <c r="H46" s="8"/>
      <c r="I46" s="8">
        <f t="shared" si="1"/>
        <v>204</v>
      </c>
      <c r="K46" s="58">
        <v>4</v>
      </c>
      <c r="L46" s="58">
        <f t="shared" si="2"/>
        <v>8</v>
      </c>
      <c r="M46" s="74"/>
      <c r="N46" s="34"/>
      <c r="P46" s="8">
        <v>20</v>
      </c>
      <c r="Q46" s="5">
        <v>4.29</v>
      </c>
      <c r="R46" s="34">
        <f>P46*Q46</f>
        <v>85.8</v>
      </c>
      <c r="T46" s="53">
        <f t="shared" si="3"/>
        <v>204</v>
      </c>
      <c r="U46" s="54">
        <f t="shared" si="4"/>
        <v>118.2</v>
      </c>
    </row>
    <row r="47" spans="2:21" ht="12.75">
      <c r="B47" s="12" t="s">
        <v>24</v>
      </c>
      <c r="C47" s="9">
        <v>7</v>
      </c>
      <c r="D47" s="29">
        <v>12.9</v>
      </c>
      <c r="E47" s="34">
        <f t="shared" si="0"/>
        <v>90.3</v>
      </c>
      <c r="G47" s="8">
        <v>9</v>
      </c>
      <c r="H47" s="8"/>
      <c r="I47" s="8">
        <f t="shared" si="1"/>
        <v>116.10000000000001</v>
      </c>
      <c r="K47" s="58">
        <v>2</v>
      </c>
      <c r="L47" s="58">
        <f t="shared" si="2"/>
        <v>4</v>
      </c>
      <c r="M47" s="70"/>
      <c r="N47" s="34"/>
      <c r="P47" s="8">
        <v>9</v>
      </c>
      <c r="Q47" s="29">
        <v>4.29</v>
      </c>
      <c r="R47" s="34">
        <f>P47*Q47</f>
        <v>38.61</v>
      </c>
      <c r="T47" s="53">
        <f t="shared" si="3"/>
        <v>116.10000000000001</v>
      </c>
      <c r="U47" s="54">
        <f t="shared" si="4"/>
        <v>77.49000000000001</v>
      </c>
    </row>
    <row r="48" spans="2:21" ht="12.75">
      <c r="B48" s="17" t="s">
        <v>7</v>
      </c>
      <c r="C48" s="14">
        <v>1</v>
      </c>
      <c r="D48" s="33">
        <v>16.4</v>
      </c>
      <c r="E48" s="34">
        <f t="shared" si="0"/>
        <v>16.4</v>
      </c>
      <c r="G48" s="8">
        <v>1</v>
      </c>
      <c r="H48" s="8"/>
      <c r="I48" s="8">
        <f t="shared" si="1"/>
        <v>16.4</v>
      </c>
      <c r="K48" s="58">
        <v>2</v>
      </c>
      <c r="L48" s="58">
        <f t="shared" si="2"/>
        <v>4</v>
      </c>
      <c r="M48" s="76"/>
      <c r="N48" s="34"/>
      <c r="P48" s="8">
        <v>1</v>
      </c>
      <c r="Q48" s="33">
        <v>4.29</v>
      </c>
      <c r="R48" s="34">
        <f>P48*Q48</f>
        <v>4.29</v>
      </c>
      <c r="T48" s="53">
        <f t="shared" si="3"/>
        <v>16.4</v>
      </c>
      <c r="U48" s="54">
        <f t="shared" si="4"/>
        <v>12.11</v>
      </c>
    </row>
    <row r="49" spans="1:21" ht="12.75">
      <c r="A49" s="44">
        <v>13</v>
      </c>
      <c r="B49" s="6" t="s">
        <v>55</v>
      </c>
      <c r="C49" s="24"/>
      <c r="D49" s="23"/>
      <c r="E49" s="45"/>
      <c r="G49" s="47"/>
      <c r="H49" s="47"/>
      <c r="I49" s="47"/>
      <c r="K49" s="57"/>
      <c r="L49" s="57"/>
      <c r="M49" s="23"/>
      <c r="N49" s="45"/>
      <c r="P49" s="47"/>
      <c r="Q49" s="23"/>
      <c r="R49" s="45"/>
      <c r="T49" s="53"/>
      <c r="U49" s="53"/>
    </row>
    <row r="50" spans="2:21" ht="12.75">
      <c r="B50" s="1" t="s">
        <v>8</v>
      </c>
      <c r="C50" s="8">
        <v>11</v>
      </c>
      <c r="D50" s="5">
        <v>5</v>
      </c>
      <c r="E50" s="34">
        <f t="shared" si="0"/>
        <v>55</v>
      </c>
      <c r="G50" s="8">
        <v>14</v>
      </c>
      <c r="H50" s="8"/>
      <c r="I50" s="8">
        <f t="shared" si="1"/>
        <v>70</v>
      </c>
      <c r="K50" s="58">
        <v>10</v>
      </c>
      <c r="L50" s="58">
        <f t="shared" si="2"/>
        <v>20</v>
      </c>
      <c r="M50" s="74"/>
      <c r="N50" s="34"/>
      <c r="P50" s="8">
        <v>14</v>
      </c>
      <c r="Q50" s="5">
        <v>5.47</v>
      </c>
      <c r="R50" s="34">
        <f>P50*Q50</f>
        <v>76.58</v>
      </c>
      <c r="T50" s="53">
        <f t="shared" si="3"/>
        <v>70</v>
      </c>
      <c r="U50" s="55">
        <f t="shared" si="4"/>
        <v>-6.579999999999998</v>
      </c>
    </row>
    <row r="51" spans="2:21" ht="12.75">
      <c r="B51" s="11" t="s">
        <v>56</v>
      </c>
      <c r="C51" s="8"/>
      <c r="D51" s="5"/>
      <c r="E51" s="34"/>
      <c r="G51" s="8"/>
      <c r="H51" s="8"/>
      <c r="I51" s="8"/>
      <c r="K51" s="58">
        <v>3</v>
      </c>
      <c r="L51" s="58">
        <f t="shared" si="2"/>
        <v>6</v>
      </c>
      <c r="M51" s="74"/>
      <c r="N51" s="34"/>
      <c r="P51" s="8"/>
      <c r="Q51" s="5"/>
      <c r="R51" s="34"/>
      <c r="T51" s="53"/>
      <c r="U51" s="55"/>
    </row>
    <row r="52" spans="2:21" ht="12.75">
      <c r="B52" s="11" t="s">
        <v>4</v>
      </c>
      <c r="C52" s="8">
        <v>1</v>
      </c>
      <c r="D52" s="5">
        <v>10</v>
      </c>
      <c r="E52" s="34">
        <f t="shared" si="0"/>
        <v>10</v>
      </c>
      <c r="G52" s="8">
        <v>1</v>
      </c>
      <c r="H52" s="8"/>
      <c r="I52" s="8">
        <f t="shared" si="1"/>
        <v>10</v>
      </c>
      <c r="K52" s="58">
        <v>3</v>
      </c>
      <c r="L52" s="58">
        <f t="shared" si="2"/>
        <v>6</v>
      </c>
      <c r="M52" s="74"/>
      <c r="N52" s="34"/>
      <c r="P52" s="8">
        <v>1</v>
      </c>
      <c r="Q52" s="5">
        <v>11.75</v>
      </c>
      <c r="R52" s="34">
        <f>P52*Q52</f>
        <v>11.75</v>
      </c>
      <c r="T52" s="53">
        <f t="shared" si="3"/>
        <v>10</v>
      </c>
      <c r="U52" s="55">
        <f t="shared" si="4"/>
        <v>-1.75</v>
      </c>
    </row>
    <row r="53" spans="2:21" ht="12.75">
      <c r="B53" s="1" t="s">
        <v>32</v>
      </c>
      <c r="C53" s="8">
        <v>1</v>
      </c>
      <c r="D53" s="5">
        <v>11</v>
      </c>
      <c r="E53" s="34">
        <f t="shared" si="0"/>
        <v>11</v>
      </c>
      <c r="G53" s="8">
        <v>1</v>
      </c>
      <c r="H53" s="8"/>
      <c r="I53" s="8">
        <f t="shared" si="1"/>
        <v>11</v>
      </c>
      <c r="K53" s="58">
        <v>3</v>
      </c>
      <c r="L53" s="58">
        <f t="shared" si="2"/>
        <v>6</v>
      </c>
      <c r="M53" s="74"/>
      <c r="N53" s="34"/>
      <c r="P53" s="8">
        <v>1</v>
      </c>
      <c r="Q53" s="5">
        <v>13.84</v>
      </c>
      <c r="R53" s="34">
        <f>P53*Q53</f>
        <v>13.84</v>
      </c>
      <c r="T53" s="53">
        <f t="shared" si="3"/>
        <v>11</v>
      </c>
      <c r="U53" s="55">
        <f t="shared" si="4"/>
        <v>-2.84</v>
      </c>
    </row>
    <row r="54" spans="2:21" ht="12.75">
      <c r="B54" s="1" t="s">
        <v>5</v>
      </c>
      <c r="C54" s="8">
        <v>8</v>
      </c>
      <c r="D54" s="5">
        <v>21.3</v>
      </c>
      <c r="E54" s="34">
        <f t="shared" si="0"/>
        <v>170.4</v>
      </c>
      <c r="G54" s="8">
        <v>10</v>
      </c>
      <c r="H54" s="8"/>
      <c r="I54" s="8">
        <f t="shared" si="1"/>
        <v>213</v>
      </c>
      <c r="K54" s="58">
        <v>1</v>
      </c>
      <c r="L54" s="58">
        <f t="shared" si="2"/>
        <v>2</v>
      </c>
      <c r="M54" s="74"/>
      <c r="N54" s="34"/>
      <c r="P54" s="8">
        <v>10</v>
      </c>
      <c r="Q54" s="5">
        <v>23.43</v>
      </c>
      <c r="R54" s="34">
        <f>P54*Q54</f>
        <v>234.3</v>
      </c>
      <c r="T54" s="53">
        <f t="shared" si="3"/>
        <v>213</v>
      </c>
      <c r="U54" s="55">
        <f t="shared" si="4"/>
        <v>-21.30000000000001</v>
      </c>
    </row>
    <row r="55" spans="2:21" ht="12.75">
      <c r="B55" s="1" t="s">
        <v>19</v>
      </c>
      <c r="C55" s="8">
        <v>1</v>
      </c>
      <c r="D55" s="5">
        <v>40.9</v>
      </c>
      <c r="E55" s="34">
        <f t="shared" si="0"/>
        <v>40.9</v>
      </c>
      <c r="G55" s="8">
        <v>1</v>
      </c>
      <c r="H55" s="8"/>
      <c r="I55" s="8">
        <f t="shared" si="1"/>
        <v>40.9</v>
      </c>
      <c r="K55" s="58">
        <v>1</v>
      </c>
      <c r="L55" s="58">
        <f t="shared" si="2"/>
        <v>2</v>
      </c>
      <c r="M55" s="74"/>
      <c r="N55" s="34"/>
      <c r="P55" s="8">
        <v>1</v>
      </c>
      <c r="Q55" s="5">
        <v>37.52</v>
      </c>
      <c r="R55" s="34">
        <f>P55*Q55</f>
        <v>37.52</v>
      </c>
      <c r="T55" s="53">
        <f t="shared" si="3"/>
        <v>40.9</v>
      </c>
      <c r="U55" s="54">
        <f t="shared" si="4"/>
        <v>3.3799999999999955</v>
      </c>
    </row>
    <row r="56" spans="1:21" ht="25.5">
      <c r="A56" s="44">
        <v>14</v>
      </c>
      <c r="B56" s="6" t="s">
        <v>28</v>
      </c>
      <c r="C56" s="24"/>
      <c r="D56" s="23"/>
      <c r="E56" s="45"/>
      <c r="G56" s="47"/>
      <c r="H56" s="47"/>
      <c r="I56" s="47"/>
      <c r="K56" s="57"/>
      <c r="L56" s="57"/>
      <c r="M56" s="23"/>
      <c r="N56" s="45"/>
      <c r="P56" s="47"/>
      <c r="Q56" s="23"/>
      <c r="R56" s="45"/>
      <c r="T56" s="53"/>
      <c r="U56" s="53"/>
    </row>
    <row r="57" spans="2:21" ht="12.75">
      <c r="B57" s="1" t="s">
        <v>8</v>
      </c>
      <c r="C57" s="8">
        <v>1</v>
      </c>
      <c r="D57" s="5">
        <v>5</v>
      </c>
      <c r="E57" s="34">
        <f t="shared" si="0"/>
        <v>5</v>
      </c>
      <c r="G57" s="8">
        <v>1</v>
      </c>
      <c r="H57" s="8"/>
      <c r="I57" s="8">
        <f t="shared" si="1"/>
        <v>5</v>
      </c>
      <c r="K57" s="58">
        <v>7</v>
      </c>
      <c r="L57" s="58">
        <f t="shared" si="2"/>
        <v>14</v>
      </c>
      <c r="M57" s="74"/>
      <c r="N57" s="34"/>
      <c r="P57" s="8">
        <v>1</v>
      </c>
      <c r="Q57" s="5">
        <v>6.77</v>
      </c>
      <c r="R57" s="34">
        <f>P57*Q57</f>
        <v>6.77</v>
      </c>
      <c r="T57" s="53">
        <f t="shared" si="3"/>
        <v>5</v>
      </c>
      <c r="U57" s="53">
        <f t="shared" si="4"/>
        <v>-1.7699999999999996</v>
      </c>
    </row>
    <row r="58" spans="1:21" ht="12.75">
      <c r="A58" s="44">
        <v>15</v>
      </c>
      <c r="B58" s="6" t="s">
        <v>17</v>
      </c>
      <c r="C58" s="24"/>
      <c r="D58" s="23"/>
      <c r="E58" s="45"/>
      <c r="G58" s="47"/>
      <c r="H58" s="47"/>
      <c r="I58" s="47"/>
      <c r="K58" s="57"/>
      <c r="L58" s="57"/>
      <c r="M58" s="23"/>
      <c r="N58" s="45"/>
      <c r="P58" s="47"/>
      <c r="Q58" s="23"/>
      <c r="R58" s="45"/>
      <c r="T58" s="53"/>
      <c r="U58" s="53"/>
    </row>
    <row r="59" spans="2:21" ht="12.75">
      <c r="B59" s="11" t="s">
        <v>49</v>
      </c>
      <c r="C59" s="8">
        <v>11</v>
      </c>
      <c r="D59" s="5">
        <v>5.2</v>
      </c>
      <c r="E59" s="34">
        <f t="shared" si="0"/>
        <v>57.2</v>
      </c>
      <c r="G59" s="8">
        <v>14</v>
      </c>
      <c r="H59" s="8"/>
      <c r="I59" s="8">
        <f t="shared" si="1"/>
        <v>72.8</v>
      </c>
      <c r="K59" s="58">
        <v>10</v>
      </c>
      <c r="L59" s="58">
        <f t="shared" si="2"/>
        <v>20</v>
      </c>
      <c r="M59" s="74"/>
      <c r="N59" s="34"/>
      <c r="P59" s="8">
        <v>14</v>
      </c>
      <c r="Q59" s="5">
        <v>7.5</v>
      </c>
      <c r="R59" s="34">
        <f>P59*Q59</f>
        <v>105</v>
      </c>
      <c r="T59" s="53">
        <f t="shared" si="3"/>
        <v>72.8</v>
      </c>
      <c r="U59" s="53">
        <f t="shared" si="4"/>
        <v>-32.2</v>
      </c>
    </row>
    <row r="60" spans="2:21" ht="12.75">
      <c r="B60" s="11" t="s">
        <v>50</v>
      </c>
      <c r="C60" s="8">
        <v>3</v>
      </c>
      <c r="D60" s="5">
        <v>11.5</v>
      </c>
      <c r="E60" s="34">
        <f t="shared" si="0"/>
        <v>34.5</v>
      </c>
      <c r="G60" s="8">
        <v>4</v>
      </c>
      <c r="H60" s="8"/>
      <c r="I60" s="8">
        <f t="shared" si="1"/>
        <v>46</v>
      </c>
      <c r="K60" s="58">
        <v>1</v>
      </c>
      <c r="L60" s="58">
        <f t="shared" si="2"/>
        <v>2</v>
      </c>
      <c r="M60" s="74"/>
      <c r="N60" s="34"/>
      <c r="P60" s="8">
        <v>4</v>
      </c>
      <c r="Q60" s="5">
        <v>17.04</v>
      </c>
      <c r="R60" s="34">
        <f>P60*Q60</f>
        <v>68.16</v>
      </c>
      <c r="T60" s="53">
        <f t="shared" si="3"/>
        <v>46</v>
      </c>
      <c r="U60" s="53">
        <f t="shared" si="4"/>
        <v>-22.159999999999997</v>
      </c>
    </row>
    <row r="61" spans="2:21" ht="12.75">
      <c r="B61" s="11" t="s">
        <v>51</v>
      </c>
      <c r="C61" s="8">
        <v>1</v>
      </c>
      <c r="D61" s="5">
        <v>13</v>
      </c>
      <c r="E61" s="34">
        <f t="shared" si="0"/>
        <v>13</v>
      </c>
      <c r="G61" s="8">
        <v>1</v>
      </c>
      <c r="H61" s="8"/>
      <c r="I61" s="8">
        <f t="shared" si="1"/>
        <v>13</v>
      </c>
      <c r="K61" s="58">
        <v>1</v>
      </c>
      <c r="L61" s="58">
        <f t="shared" si="2"/>
        <v>2</v>
      </c>
      <c r="M61" s="74"/>
      <c r="N61" s="34"/>
      <c r="P61" s="8">
        <v>1</v>
      </c>
      <c r="Q61" s="5">
        <v>21.65</v>
      </c>
      <c r="R61" s="34">
        <f>P61*Q61</f>
        <v>21.65</v>
      </c>
      <c r="T61" s="53">
        <f t="shared" si="3"/>
        <v>13</v>
      </c>
      <c r="U61" s="53">
        <f t="shared" si="4"/>
        <v>-8.649999999999999</v>
      </c>
    </row>
    <row r="62" spans="2:21" ht="12.75">
      <c r="B62" s="11" t="s">
        <v>52</v>
      </c>
      <c r="C62" s="8">
        <v>2</v>
      </c>
      <c r="D62" s="5">
        <v>29.3</v>
      </c>
      <c r="E62" s="34">
        <f t="shared" si="0"/>
        <v>58.6</v>
      </c>
      <c r="G62" s="8">
        <v>3</v>
      </c>
      <c r="H62" s="8"/>
      <c r="I62" s="8">
        <f t="shared" si="1"/>
        <v>87.9</v>
      </c>
      <c r="K62" s="58">
        <v>1</v>
      </c>
      <c r="L62" s="58">
        <f t="shared" si="2"/>
        <v>2</v>
      </c>
      <c r="M62" s="74"/>
      <c r="N62" s="34"/>
      <c r="P62" s="8">
        <v>3</v>
      </c>
      <c r="Q62" s="5">
        <v>27.86</v>
      </c>
      <c r="R62" s="34">
        <f>P62*Q62</f>
        <v>83.58</v>
      </c>
      <c r="T62" s="53">
        <f t="shared" si="3"/>
        <v>87.9</v>
      </c>
      <c r="U62" s="54">
        <f t="shared" si="4"/>
        <v>4.320000000000007</v>
      </c>
    </row>
    <row r="63" spans="2:21" ht="12.75">
      <c r="B63" s="11" t="s">
        <v>53</v>
      </c>
      <c r="C63" s="8">
        <v>1</v>
      </c>
      <c r="D63" s="5">
        <v>58.9</v>
      </c>
      <c r="E63" s="34">
        <f t="shared" si="0"/>
        <v>58.9</v>
      </c>
      <c r="G63" s="8">
        <v>1</v>
      </c>
      <c r="H63" s="8"/>
      <c r="I63" s="8">
        <f t="shared" si="1"/>
        <v>58.9</v>
      </c>
      <c r="K63" s="58">
        <v>1</v>
      </c>
      <c r="L63" s="58">
        <f t="shared" si="2"/>
        <v>2</v>
      </c>
      <c r="M63" s="74"/>
      <c r="N63" s="34"/>
      <c r="P63" s="8">
        <v>1</v>
      </c>
      <c r="Q63" s="5">
        <v>55.35</v>
      </c>
      <c r="R63" s="34">
        <f>P63*Q63</f>
        <v>55.35</v>
      </c>
      <c r="T63" s="53">
        <f t="shared" si="3"/>
        <v>58.9</v>
      </c>
      <c r="U63" s="54">
        <f t="shared" si="4"/>
        <v>3.549999999999997</v>
      </c>
    </row>
    <row r="64" spans="1:23" ht="38.25">
      <c r="A64" s="44">
        <v>16</v>
      </c>
      <c r="B64" s="6" t="s">
        <v>48</v>
      </c>
      <c r="C64" s="24"/>
      <c r="D64" s="23"/>
      <c r="E64" s="45"/>
      <c r="G64" s="47"/>
      <c r="H64" s="47"/>
      <c r="I64" s="47"/>
      <c r="K64" s="57"/>
      <c r="L64" s="57"/>
      <c r="M64" s="23"/>
      <c r="N64" s="45"/>
      <c r="P64" s="47"/>
      <c r="Q64" s="23"/>
      <c r="R64" s="45"/>
      <c r="T64" s="53"/>
      <c r="U64" s="53"/>
      <c r="W64" s="56"/>
    </row>
    <row r="65" spans="2:21" ht="12.75">
      <c r="B65" s="1" t="s">
        <v>18</v>
      </c>
      <c r="C65" s="8">
        <v>7</v>
      </c>
      <c r="D65" s="31">
        <v>11.4</v>
      </c>
      <c r="E65" s="34">
        <f aca="true" t="shared" si="5" ref="E65:E87">C65*D65</f>
        <v>79.8</v>
      </c>
      <c r="G65" s="8">
        <v>9</v>
      </c>
      <c r="H65" s="8"/>
      <c r="I65" s="8">
        <f aca="true" t="shared" si="6" ref="I65:I87">G65*D65</f>
        <v>102.60000000000001</v>
      </c>
      <c r="K65" s="58">
        <v>1</v>
      </c>
      <c r="L65" s="58">
        <f t="shared" si="2"/>
        <v>2</v>
      </c>
      <c r="M65" s="77"/>
      <c r="N65" s="34"/>
      <c r="P65" s="8">
        <v>9</v>
      </c>
      <c r="Q65" s="31">
        <v>10</v>
      </c>
      <c r="R65" s="34">
        <f>P65*Q65</f>
        <v>90</v>
      </c>
      <c r="T65" s="53">
        <f aca="true" t="shared" si="7" ref="T65:T87">I65-N65</f>
        <v>102.60000000000001</v>
      </c>
      <c r="U65" s="54">
        <f aca="true" t="shared" si="8" ref="U65:U87">I65-R65</f>
        <v>12.600000000000009</v>
      </c>
    </row>
    <row r="66" spans="2:21" ht="12.75">
      <c r="B66" s="1" t="s">
        <v>16</v>
      </c>
      <c r="C66" s="8">
        <v>4</v>
      </c>
      <c r="D66" s="31">
        <v>12.9</v>
      </c>
      <c r="E66" s="34">
        <f t="shared" si="5"/>
        <v>51.6</v>
      </c>
      <c r="G66" s="8">
        <v>5</v>
      </c>
      <c r="H66" s="8"/>
      <c r="I66" s="8">
        <f t="shared" si="6"/>
        <v>64.5</v>
      </c>
      <c r="K66" s="58">
        <v>1</v>
      </c>
      <c r="L66" s="58">
        <f t="shared" si="2"/>
        <v>2</v>
      </c>
      <c r="M66" s="77"/>
      <c r="N66" s="34"/>
      <c r="P66" s="8">
        <v>5</v>
      </c>
      <c r="Q66" s="31">
        <v>11</v>
      </c>
      <c r="R66" s="34">
        <f>P66*Q66</f>
        <v>55</v>
      </c>
      <c r="T66" s="53">
        <f t="shared" si="7"/>
        <v>64.5</v>
      </c>
      <c r="U66" s="54">
        <f t="shared" si="8"/>
        <v>9.5</v>
      </c>
    </row>
    <row r="67" spans="2:21" ht="12.75">
      <c r="B67" s="1" t="s">
        <v>15</v>
      </c>
      <c r="C67" s="8">
        <v>15</v>
      </c>
      <c r="D67" s="5">
        <v>14.9</v>
      </c>
      <c r="E67" s="34">
        <f t="shared" si="5"/>
        <v>223.5</v>
      </c>
      <c r="G67" s="8">
        <v>19</v>
      </c>
      <c r="H67" s="8"/>
      <c r="I67" s="8">
        <f t="shared" si="6"/>
        <v>283.1</v>
      </c>
      <c r="K67" s="58">
        <v>7</v>
      </c>
      <c r="L67" s="58">
        <f t="shared" si="2"/>
        <v>14</v>
      </c>
      <c r="M67" s="74"/>
      <c r="N67" s="34"/>
      <c r="P67" s="8">
        <v>19</v>
      </c>
      <c r="Q67" s="5">
        <v>13</v>
      </c>
      <c r="R67" s="34">
        <f>P67*Q67</f>
        <v>247</v>
      </c>
      <c r="T67" s="53">
        <f t="shared" si="7"/>
        <v>283.1</v>
      </c>
      <c r="U67" s="54">
        <f t="shared" si="8"/>
        <v>36.10000000000002</v>
      </c>
    </row>
    <row r="68" spans="2:21" ht="12.75">
      <c r="B68" s="1" t="s">
        <v>25</v>
      </c>
      <c r="C68" s="8">
        <v>5</v>
      </c>
      <c r="D68" s="5">
        <v>19.9</v>
      </c>
      <c r="E68" s="34">
        <f t="shared" si="5"/>
        <v>99.5</v>
      </c>
      <c r="G68" s="8">
        <v>6</v>
      </c>
      <c r="H68" s="8"/>
      <c r="I68" s="8">
        <f t="shared" si="6"/>
        <v>119.39999999999999</v>
      </c>
      <c r="K68" s="58">
        <v>1</v>
      </c>
      <c r="L68" s="58">
        <f t="shared" si="2"/>
        <v>2</v>
      </c>
      <c r="M68" s="74"/>
      <c r="N68" s="34"/>
      <c r="P68" s="8">
        <v>6</v>
      </c>
      <c r="Q68" s="5">
        <v>17</v>
      </c>
      <c r="R68" s="34">
        <f>P68*Q68</f>
        <v>102</v>
      </c>
      <c r="T68" s="53">
        <f t="shared" si="7"/>
        <v>119.39999999999999</v>
      </c>
      <c r="U68" s="54">
        <f t="shared" si="8"/>
        <v>17.39999999999999</v>
      </c>
    </row>
    <row r="69" spans="1:23" ht="38.25">
      <c r="A69" s="44">
        <v>17</v>
      </c>
      <c r="B69" s="6" t="s">
        <v>47</v>
      </c>
      <c r="C69" s="24"/>
      <c r="D69" s="23"/>
      <c r="E69" s="45"/>
      <c r="G69" s="47"/>
      <c r="H69" s="47"/>
      <c r="I69" s="47"/>
      <c r="K69" s="57"/>
      <c r="L69" s="57"/>
      <c r="M69" s="23"/>
      <c r="N69" s="45"/>
      <c r="P69" s="47"/>
      <c r="Q69" s="23"/>
      <c r="R69" s="45"/>
      <c r="T69" s="53"/>
      <c r="U69" s="53"/>
      <c r="W69" s="56"/>
    </row>
    <row r="70" spans="2:21" ht="12.75">
      <c r="B70" s="1" t="s">
        <v>18</v>
      </c>
      <c r="C70" s="8">
        <v>1</v>
      </c>
      <c r="D70" s="31">
        <v>11.4</v>
      </c>
      <c r="E70" s="34">
        <f t="shared" si="5"/>
        <v>11.4</v>
      </c>
      <c r="G70" s="8">
        <v>1</v>
      </c>
      <c r="H70" s="8"/>
      <c r="I70" s="8">
        <f t="shared" si="6"/>
        <v>11.4</v>
      </c>
      <c r="K70" s="58">
        <v>1</v>
      </c>
      <c r="L70" s="58">
        <f aca="true" t="shared" si="9" ref="L69:L87">K70*2</f>
        <v>2</v>
      </c>
      <c r="M70" s="77"/>
      <c r="N70" s="34"/>
      <c r="P70" s="8">
        <v>1</v>
      </c>
      <c r="Q70" s="31">
        <v>11.5</v>
      </c>
      <c r="R70" s="34">
        <f>P70*Q70</f>
        <v>11.5</v>
      </c>
      <c r="T70" s="53">
        <f t="shared" si="7"/>
        <v>11.4</v>
      </c>
      <c r="U70" s="54">
        <f t="shared" si="8"/>
        <v>-0.09999999999999964</v>
      </c>
    </row>
    <row r="71" spans="2:21" ht="12.75">
      <c r="B71" s="1" t="s">
        <v>16</v>
      </c>
      <c r="C71" s="8">
        <v>1</v>
      </c>
      <c r="D71" s="31">
        <v>12.9</v>
      </c>
      <c r="E71" s="34">
        <f t="shared" si="5"/>
        <v>12.9</v>
      </c>
      <c r="G71" s="8">
        <v>1</v>
      </c>
      <c r="H71" s="8"/>
      <c r="I71" s="8">
        <f t="shared" si="6"/>
        <v>12.9</v>
      </c>
      <c r="K71" s="58">
        <v>1</v>
      </c>
      <c r="L71" s="58">
        <f t="shared" si="9"/>
        <v>2</v>
      </c>
      <c r="M71" s="77"/>
      <c r="N71" s="34"/>
      <c r="P71" s="8">
        <v>1</v>
      </c>
      <c r="Q71" s="31">
        <v>12.5</v>
      </c>
      <c r="R71" s="34">
        <f>P71*Q71</f>
        <v>12.5</v>
      </c>
      <c r="T71" s="53">
        <f t="shared" si="7"/>
        <v>12.9</v>
      </c>
      <c r="U71" s="54">
        <f t="shared" si="8"/>
        <v>0.40000000000000036</v>
      </c>
    </row>
    <row r="72" spans="2:21" ht="12.75">
      <c r="B72" s="1" t="s">
        <v>15</v>
      </c>
      <c r="C72" s="8">
        <v>1</v>
      </c>
      <c r="D72" s="5">
        <v>14.9</v>
      </c>
      <c r="E72" s="34">
        <f t="shared" si="5"/>
        <v>14.9</v>
      </c>
      <c r="G72" s="8">
        <v>1</v>
      </c>
      <c r="H72" s="8"/>
      <c r="I72" s="8">
        <f t="shared" si="6"/>
        <v>14.9</v>
      </c>
      <c r="K72" s="58">
        <v>1</v>
      </c>
      <c r="L72" s="58">
        <f t="shared" si="9"/>
        <v>2</v>
      </c>
      <c r="M72" s="74"/>
      <c r="N72" s="34"/>
      <c r="P72" s="8">
        <v>1</v>
      </c>
      <c r="Q72" s="5">
        <v>14.5</v>
      </c>
      <c r="R72" s="34">
        <f>P72*Q72</f>
        <v>14.5</v>
      </c>
      <c r="T72" s="53">
        <f t="shared" si="7"/>
        <v>14.9</v>
      </c>
      <c r="U72" s="54">
        <f t="shared" si="8"/>
        <v>0.40000000000000036</v>
      </c>
    </row>
    <row r="73" spans="2:21" ht="12.75">
      <c r="B73" s="1" t="s">
        <v>25</v>
      </c>
      <c r="C73" s="8">
        <v>1</v>
      </c>
      <c r="D73" s="5">
        <v>19.9</v>
      </c>
      <c r="E73" s="34">
        <f t="shared" si="5"/>
        <v>19.9</v>
      </c>
      <c r="G73" s="8">
        <v>1</v>
      </c>
      <c r="H73" s="8"/>
      <c r="I73" s="8">
        <f t="shared" si="6"/>
        <v>19.9</v>
      </c>
      <c r="K73" s="58">
        <v>1</v>
      </c>
      <c r="L73" s="58">
        <f t="shared" si="9"/>
        <v>2</v>
      </c>
      <c r="M73" s="74"/>
      <c r="N73" s="34"/>
      <c r="P73" s="8">
        <v>1</v>
      </c>
      <c r="Q73" s="5">
        <v>18.5</v>
      </c>
      <c r="R73" s="34">
        <f>P73*Q73</f>
        <v>18.5</v>
      </c>
      <c r="T73" s="53">
        <f t="shared" si="7"/>
        <v>19.9</v>
      </c>
      <c r="U73" s="54">
        <f t="shared" si="8"/>
        <v>1.3999999999999986</v>
      </c>
    </row>
    <row r="74" spans="1:23" ht="38.25">
      <c r="A74" s="44">
        <v>18</v>
      </c>
      <c r="B74" s="6" t="s">
        <v>46</v>
      </c>
      <c r="C74" s="26"/>
      <c r="D74" s="27"/>
      <c r="E74" s="45"/>
      <c r="G74" s="47"/>
      <c r="H74" s="47"/>
      <c r="I74" s="47"/>
      <c r="K74" s="57"/>
      <c r="L74" s="57"/>
      <c r="M74" s="27"/>
      <c r="N74" s="45"/>
      <c r="P74" s="47"/>
      <c r="Q74" s="27"/>
      <c r="R74" s="45"/>
      <c r="T74" s="53"/>
      <c r="U74" s="53"/>
      <c r="W74" s="56"/>
    </row>
    <row r="75" spans="2:21" ht="12.75">
      <c r="B75" s="7" t="s">
        <v>30</v>
      </c>
      <c r="C75" s="15">
        <v>2</v>
      </c>
      <c r="D75" s="10">
        <v>14.9</v>
      </c>
      <c r="E75" s="34">
        <f t="shared" si="5"/>
        <v>29.8</v>
      </c>
      <c r="G75" s="8">
        <v>3</v>
      </c>
      <c r="H75" s="8"/>
      <c r="I75" s="8">
        <f t="shared" si="6"/>
        <v>44.7</v>
      </c>
      <c r="K75" s="58">
        <v>1</v>
      </c>
      <c r="L75" s="58">
        <f t="shared" si="9"/>
        <v>2</v>
      </c>
      <c r="M75" s="71"/>
      <c r="N75" s="34"/>
      <c r="P75" s="8">
        <v>3</v>
      </c>
      <c r="Q75" s="10">
        <v>13.8</v>
      </c>
      <c r="R75" s="34">
        <f>P75*Q75</f>
        <v>41.400000000000006</v>
      </c>
      <c r="T75" s="53">
        <f t="shared" si="7"/>
        <v>44.7</v>
      </c>
      <c r="U75" s="54">
        <f t="shared" si="8"/>
        <v>3.299999999999997</v>
      </c>
    </row>
    <row r="76" spans="2:21" ht="12.75">
      <c r="B76" s="7" t="s">
        <v>15</v>
      </c>
      <c r="C76" s="15">
        <v>1</v>
      </c>
      <c r="D76" s="10">
        <v>16.4</v>
      </c>
      <c r="E76" s="34">
        <f t="shared" si="5"/>
        <v>16.4</v>
      </c>
      <c r="G76" s="8">
        <v>1</v>
      </c>
      <c r="H76" s="8"/>
      <c r="I76" s="8">
        <f t="shared" si="6"/>
        <v>16.4</v>
      </c>
      <c r="K76" s="58">
        <v>1</v>
      </c>
      <c r="L76" s="58">
        <f t="shared" si="9"/>
        <v>2</v>
      </c>
      <c r="M76" s="71"/>
      <c r="N76" s="34"/>
      <c r="P76" s="8">
        <v>1</v>
      </c>
      <c r="Q76" s="10">
        <v>15.8</v>
      </c>
      <c r="R76" s="34">
        <f>P76*Q76</f>
        <v>15.8</v>
      </c>
      <c r="T76" s="53">
        <f t="shared" si="7"/>
        <v>16.4</v>
      </c>
      <c r="U76" s="54">
        <f t="shared" si="8"/>
        <v>0.5999999999999979</v>
      </c>
    </row>
    <row r="77" spans="1:21" ht="12.75">
      <c r="A77" s="44">
        <v>19</v>
      </c>
      <c r="B77" s="22" t="s">
        <v>11</v>
      </c>
      <c r="C77" s="28"/>
      <c r="D77" s="25"/>
      <c r="E77" s="45"/>
      <c r="G77" s="47"/>
      <c r="H77" s="47"/>
      <c r="I77" s="47"/>
      <c r="K77" s="57"/>
      <c r="L77" s="57"/>
      <c r="M77" s="25"/>
      <c r="N77" s="45"/>
      <c r="P77" s="47"/>
      <c r="Q77" s="25"/>
      <c r="R77" s="45"/>
      <c r="T77" s="53"/>
      <c r="U77" s="53"/>
    </row>
    <row r="78" spans="2:21" ht="12.75">
      <c r="B78" s="1" t="s">
        <v>12</v>
      </c>
      <c r="C78" s="8">
        <v>29</v>
      </c>
      <c r="D78" s="5">
        <v>28</v>
      </c>
      <c r="E78" s="34">
        <f t="shared" si="5"/>
        <v>812</v>
      </c>
      <c r="G78" s="8">
        <v>37</v>
      </c>
      <c r="H78" s="8"/>
      <c r="I78" s="8">
        <f t="shared" si="6"/>
        <v>1036</v>
      </c>
      <c r="K78" s="58">
        <v>30</v>
      </c>
      <c r="L78" s="58">
        <f t="shared" si="9"/>
        <v>60</v>
      </c>
      <c r="M78" s="74"/>
      <c r="N78" s="34"/>
      <c r="P78" s="8">
        <v>37</v>
      </c>
      <c r="Q78" s="5">
        <v>18</v>
      </c>
      <c r="R78" s="34">
        <f aca="true" t="shared" si="10" ref="R78:R87">P78*Q78</f>
        <v>666</v>
      </c>
      <c r="T78" s="53">
        <f t="shared" si="7"/>
        <v>1036</v>
      </c>
      <c r="U78" s="54">
        <f t="shared" si="8"/>
        <v>370</v>
      </c>
    </row>
    <row r="79" spans="2:21" ht="12.75">
      <c r="B79" s="1" t="s">
        <v>26</v>
      </c>
      <c r="C79" s="8">
        <v>7</v>
      </c>
      <c r="D79" s="5">
        <v>70</v>
      </c>
      <c r="E79" s="34">
        <f t="shared" si="5"/>
        <v>490</v>
      </c>
      <c r="G79" s="8">
        <v>9</v>
      </c>
      <c r="H79" s="8"/>
      <c r="I79" s="8">
        <f t="shared" si="6"/>
        <v>630</v>
      </c>
      <c r="K79" s="58">
        <v>5</v>
      </c>
      <c r="L79" s="58">
        <f t="shared" si="9"/>
        <v>10</v>
      </c>
      <c r="M79" s="74"/>
      <c r="N79" s="34"/>
      <c r="P79" s="8">
        <v>9</v>
      </c>
      <c r="Q79" s="5">
        <v>100</v>
      </c>
      <c r="R79" s="34">
        <f t="shared" si="10"/>
        <v>900</v>
      </c>
      <c r="T79" s="53">
        <f t="shared" si="7"/>
        <v>630</v>
      </c>
      <c r="U79" s="53">
        <f t="shared" si="8"/>
        <v>-270</v>
      </c>
    </row>
    <row r="80" spans="2:21" ht="12.75">
      <c r="B80" s="1" t="s">
        <v>29</v>
      </c>
      <c r="C80" s="8">
        <v>9</v>
      </c>
      <c r="D80" s="5">
        <v>40</v>
      </c>
      <c r="E80" s="34">
        <f t="shared" si="5"/>
        <v>360</v>
      </c>
      <c r="G80" s="8">
        <v>11</v>
      </c>
      <c r="H80" s="8"/>
      <c r="I80" s="8">
        <f t="shared" si="6"/>
        <v>440</v>
      </c>
      <c r="K80" s="58">
        <v>5</v>
      </c>
      <c r="L80" s="58">
        <f t="shared" si="9"/>
        <v>10</v>
      </c>
      <c r="M80" s="74"/>
      <c r="N80" s="34"/>
      <c r="P80" s="8">
        <v>11</v>
      </c>
      <c r="Q80" s="5">
        <v>55</v>
      </c>
      <c r="R80" s="34">
        <f t="shared" si="10"/>
        <v>605</v>
      </c>
      <c r="T80" s="53">
        <f t="shared" si="7"/>
        <v>440</v>
      </c>
      <c r="U80" s="53">
        <f t="shared" si="8"/>
        <v>-165</v>
      </c>
    </row>
    <row r="81" spans="2:21" ht="12.75">
      <c r="B81" s="1" t="s">
        <v>21</v>
      </c>
      <c r="C81" s="8">
        <v>15</v>
      </c>
      <c r="D81" s="5">
        <v>15</v>
      </c>
      <c r="E81" s="34">
        <f t="shared" si="5"/>
        <v>225</v>
      </c>
      <c r="G81" s="8">
        <v>19</v>
      </c>
      <c r="H81" s="8"/>
      <c r="I81" s="8">
        <f t="shared" si="6"/>
        <v>285</v>
      </c>
      <c r="K81" s="58">
        <v>10</v>
      </c>
      <c r="L81" s="58">
        <f t="shared" si="9"/>
        <v>20</v>
      </c>
      <c r="M81" s="74"/>
      <c r="N81" s="34"/>
      <c r="P81" s="8">
        <v>19</v>
      </c>
      <c r="Q81" s="5">
        <v>37</v>
      </c>
      <c r="R81" s="34">
        <f t="shared" si="10"/>
        <v>703</v>
      </c>
      <c r="T81" s="53">
        <f t="shared" si="7"/>
        <v>285</v>
      </c>
      <c r="U81" s="53">
        <f t="shared" si="8"/>
        <v>-418</v>
      </c>
    </row>
    <row r="82" spans="2:21" ht="12.75">
      <c r="B82" s="1" t="s">
        <v>13</v>
      </c>
      <c r="C82" s="8">
        <v>34</v>
      </c>
      <c r="D82" s="5">
        <v>2.7</v>
      </c>
      <c r="E82" s="34">
        <f t="shared" si="5"/>
        <v>91.80000000000001</v>
      </c>
      <c r="G82" s="8">
        <v>43</v>
      </c>
      <c r="H82" s="8"/>
      <c r="I82" s="8">
        <f t="shared" si="6"/>
        <v>116.10000000000001</v>
      </c>
      <c r="K82" s="58">
        <v>5</v>
      </c>
      <c r="L82" s="58">
        <f t="shared" si="9"/>
        <v>10</v>
      </c>
      <c r="M82" s="74"/>
      <c r="N82" s="34"/>
      <c r="P82" s="8">
        <v>43</v>
      </c>
      <c r="Q82" s="5">
        <v>3</v>
      </c>
      <c r="R82" s="34">
        <f t="shared" si="10"/>
        <v>129</v>
      </c>
      <c r="T82" s="53">
        <f t="shared" si="7"/>
        <v>116.10000000000001</v>
      </c>
      <c r="U82" s="53">
        <f t="shared" si="8"/>
        <v>-12.899999999999991</v>
      </c>
    </row>
    <row r="83" spans="2:21" ht="25.5">
      <c r="B83" s="19" t="s">
        <v>33</v>
      </c>
      <c r="C83" s="16">
        <v>1</v>
      </c>
      <c r="D83" s="30">
        <v>15</v>
      </c>
      <c r="E83" s="34">
        <f t="shared" si="5"/>
        <v>15</v>
      </c>
      <c r="G83" s="8">
        <v>1</v>
      </c>
      <c r="H83" s="8"/>
      <c r="I83" s="8">
        <f t="shared" si="6"/>
        <v>15</v>
      </c>
      <c r="K83" s="58">
        <v>1</v>
      </c>
      <c r="L83" s="58">
        <f t="shared" si="9"/>
        <v>2</v>
      </c>
      <c r="M83" s="78"/>
      <c r="N83" s="34"/>
      <c r="P83" s="8">
        <v>1</v>
      </c>
      <c r="Q83" s="30">
        <v>2</v>
      </c>
      <c r="R83" s="34">
        <f t="shared" si="10"/>
        <v>2</v>
      </c>
      <c r="T83" s="53">
        <f t="shared" si="7"/>
        <v>15</v>
      </c>
      <c r="U83" s="54">
        <f t="shared" si="8"/>
        <v>13</v>
      </c>
    </row>
    <row r="84" spans="2:21" ht="12.75">
      <c r="B84" s="17" t="s">
        <v>27</v>
      </c>
      <c r="C84" s="14">
        <v>14</v>
      </c>
      <c r="D84" s="33">
        <v>34</v>
      </c>
      <c r="E84" s="34">
        <f t="shared" si="5"/>
        <v>476</v>
      </c>
      <c r="G84" s="8">
        <v>18</v>
      </c>
      <c r="H84" s="8"/>
      <c r="I84" s="8">
        <f t="shared" si="6"/>
        <v>612</v>
      </c>
      <c r="K84" s="58">
        <v>10</v>
      </c>
      <c r="L84" s="58">
        <f t="shared" si="9"/>
        <v>20</v>
      </c>
      <c r="M84" s="76"/>
      <c r="N84" s="34"/>
      <c r="P84" s="8">
        <v>18</v>
      </c>
      <c r="Q84" s="33">
        <v>18</v>
      </c>
      <c r="R84" s="34">
        <f t="shared" si="10"/>
        <v>324</v>
      </c>
      <c r="T84" s="53">
        <f t="shared" si="7"/>
        <v>612</v>
      </c>
      <c r="U84" s="54">
        <f t="shared" si="8"/>
        <v>288</v>
      </c>
    </row>
    <row r="85" spans="2:21" ht="12.75">
      <c r="B85" s="19" t="s">
        <v>31</v>
      </c>
      <c r="C85" s="16">
        <v>5</v>
      </c>
      <c r="D85" s="30">
        <v>38</v>
      </c>
      <c r="E85" s="34">
        <f t="shared" si="5"/>
        <v>190</v>
      </c>
      <c r="G85" s="8">
        <v>6</v>
      </c>
      <c r="H85" s="8"/>
      <c r="I85" s="8">
        <f t="shared" si="6"/>
        <v>228</v>
      </c>
      <c r="K85" s="58">
        <v>3</v>
      </c>
      <c r="L85" s="58">
        <f t="shared" si="9"/>
        <v>6</v>
      </c>
      <c r="M85" s="78"/>
      <c r="N85" s="34"/>
      <c r="P85" s="8">
        <v>6</v>
      </c>
      <c r="Q85" s="30">
        <v>18</v>
      </c>
      <c r="R85" s="34">
        <f t="shared" si="10"/>
        <v>108</v>
      </c>
      <c r="T85" s="53">
        <f t="shared" si="7"/>
        <v>228</v>
      </c>
      <c r="U85" s="54">
        <f t="shared" si="8"/>
        <v>120</v>
      </c>
    </row>
    <row r="86" spans="2:21" ht="12.75">
      <c r="B86" s="67" t="s">
        <v>44</v>
      </c>
      <c r="C86" s="16">
        <v>1</v>
      </c>
      <c r="D86" s="30">
        <v>50</v>
      </c>
      <c r="E86" s="34">
        <f t="shared" si="5"/>
        <v>50</v>
      </c>
      <c r="G86" s="8">
        <v>1</v>
      </c>
      <c r="H86" s="8"/>
      <c r="I86" s="8">
        <f t="shared" si="6"/>
        <v>50</v>
      </c>
      <c r="K86" s="58">
        <v>1</v>
      </c>
      <c r="L86" s="58">
        <f t="shared" si="9"/>
        <v>2</v>
      </c>
      <c r="M86" s="78"/>
      <c r="N86" s="34"/>
      <c r="P86" s="8">
        <v>1</v>
      </c>
      <c r="Q86" s="30">
        <v>22</v>
      </c>
      <c r="R86" s="34">
        <f t="shared" si="10"/>
        <v>22</v>
      </c>
      <c r="T86" s="53">
        <f t="shared" si="7"/>
        <v>50</v>
      </c>
      <c r="U86" s="54">
        <f t="shared" si="8"/>
        <v>28</v>
      </c>
    </row>
    <row r="87" spans="2:21" ht="12.75">
      <c r="B87" s="68" t="s">
        <v>45</v>
      </c>
      <c r="C87" s="9">
        <v>1</v>
      </c>
      <c r="D87" s="59">
        <v>70</v>
      </c>
      <c r="E87" s="34">
        <f t="shared" si="5"/>
        <v>70</v>
      </c>
      <c r="G87" s="9">
        <v>1</v>
      </c>
      <c r="H87" s="9"/>
      <c r="I87" s="9">
        <f t="shared" si="6"/>
        <v>70</v>
      </c>
      <c r="K87" s="58">
        <v>2</v>
      </c>
      <c r="L87" s="58">
        <f t="shared" si="9"/>
        <v>4</v>
      </c>
      <c r="M87" s="79"/>
      <c r="N87" s="34"/>
      <c r="P87" s="8">
        <v>1</v>
      </c>
      <c r="Q87" s="43">
        <v>40</v>
      </c>
      <c r="R87" s="34">
        <f t="shared" si="10"/>
        <v>40</v>
      </c>
      <c r="T87" s="53">
        <f t="shared" si="7"/>
        <v>70</v>
      </c>
      <c r="U87" s="54">
        <f t="shared" si="8"/>
        <v>30</v>
      </c>
    </row>
    <row r="88" spans="2:21" ht="15">
      <c r="B88" s="60"/>
      <c r="C88" s="61"/>
      <c r="D88" s="61"/>
      <c r="E88" s="62">
        <f>SUM(E4:E87)</f>
        <v>159631.44999999998</v>
      </c>
      <c r="F88" s="61"/>
      <c r="G88" s="61"/>
      <c r="H88" s="61"/>
      <c r="I88" s="62">
        <f>SUM(I4:I87)</f>
        <v>201508.79999999996</v>
      </c>
      <c r="J88" s="61"/>
      <c r="K88" s="63"/>
      <c r="L88" s="63"/>
      <c r="M88" s="65" t="s">
        <v>42</v>
      </c>
      <c r="N88" s="64"/>
      <c r="R88" s="46">
        <f>SUM(R4:R87)</f>
        <v>122506.55999999997</v>
      </c>
      <c r="T88" s="53">
        <f>SUM(T4:T87)</f>
        <v>201508.79999999996</v>
      </c>
      <c r="U88" s="53">
        <f>SUM(U4:U87)</f>
        <v>79002.24000000002</v>
      </c>
    </row>
    <row r="90" spans="2:17" ht="12.75">
      <c r="B90" s="48"/>
      <c r="D90" s="49"/>
      <c r="M90" s="49"/>
      <c r="Q90" s="49"/>
    </row>
    <row r="91" spans="4:17" ht="12.75">
      <c r="D91" s="50"/>
      <c r="M91" s="50"/>
      <c r="Q91" s="50"/>
    </row>
    <row r="92" spans="4:17" ht="12.75">
      <c r="D92" s="50"/>
      <c r="M92" s="50"/>
      <c r="Q92" s="50"/>
    </row>
    <row r="93" spans="3:17" ht="12.75">
      <c r="C93" s="52"/>
      <c r="D93" s="51"/>
      <c r="K93" s="52"/>
      <c r="L93" s="52"/>
      <c r="M93" s="51"/>
      <c r="P93" s="52"/>
      <c r="Q93" s="51"/>
    </row>
  </sheetData>
  <sheetProtection/>
  <printOptions/>
  <pageMargins left="0.7086614173228347" right="0.7086614173228347" top="0.5511811023622047" bottom="0.551181102362204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Chojnice</dc:creator>
  <cp:keywords/>
  <dc:description/>
  <cp:lastModifiedBy>Vobis</cp:lastModifiedBy>
  <cp:lastPrinted>2018-01-16T14:16:49Z</cp:lastPrinted>
  <dcterms:created xsi:type="dcterms:W3CDTF">2010-10-25T08:35:10Z</dcterms:created>
  <dcterms:modified xsi:type="dcterms:W3CDTF">2019-01-15T07:47:24Z</dcterms:modified>
  <cp:category/>
  <cp:version/>
  <cp:contentType/>
  <cp:contentStatus/>
</cp:coreProperties>
</file>